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312kazusa\Desktop\"/>
    </mc:Choice>
  </mc:AlternateContent>
  <xr:revisionPtr revIDLastSave="0" documentId="13_ncr:1_{58063EEB-D836-44EF-B5F2-F3FD515BFEA8}" xr6:coauthVersionLast="47" xr6:coauthVersionMax="47" xr10:uidLastSave="{00000000-0000-0000-0000-000000000000}"/>
  <workbookProtection workbookAlgorithmName="SHA-512" workbookHashValue="Je7OibYdYm8Gv3I3CgICpYngLHN8SREQ0Msxj/Ibiz5382eV4OJUc6fE6C3U0xjbAp2HEUXfOzlsqJxVpH2Utw==" workbookSaltValue="oiPIa/tpHCYbVZ96ZoKANQ==" workbookSpinCount="100000" lockStructure="1"/>
  <bookViews>
    <workbookView xWindow="2037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I10" i="4" s="1"/>
  <c r="N6" i="5"/>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BB10" i="4"/>
  <c r="AT10" i="4"/>
  <c r="AL10" i="4"/>
  <c r="B10" i="4"/>
  <c r="BB8" i="4"/>
  <c r="AT8" i="4"/>
  <c r="AL8" i="4"/>
  <c r="AD8" i="4"/>
  <c r="W8" i="4"/>
  <c r="P8" i="4"/>
  <c r="B6" i="4"/>
</calcChain>
</file>

<file path=xl/sharedStrings.xml><?xml version="1.0" encoding="utf-8"?>
<sst xmlns="http://schemas.openxmlformats.org/spreadsheetml/2006/main" count="228" uniqueCount="115">
  <si>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</si>
  <si>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</si>
  <si>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</si>
  <si>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</si>
  <si>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</si>
  <si>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</si>
  <si>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</si>
  <si>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</si>
  <si>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</si>
  <si>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</si>
  <si>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</si>
  <si>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</si>
  <si>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</si>
  <si>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</si>
  <si>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</si>
  <si>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</si>
  <si>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</si>
  <si>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</si>
  <si>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</si>
  <si>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</si>
  <si>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</si>
  <si>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</si>
  <si>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</si>
  <si>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</si>
  <si>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</si>
  <si>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</si>
  <si>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</si>
  <si>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</si>
  <si>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</si>
  <si>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</si>
  <si>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</si>
  <si>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</si>
  <si>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</si>
  <si>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</si>
  <si>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</si>
  <si>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</si>
  <si>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</si>
  <si>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</si>
  <si>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</si>
  <si>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</si>
  <si>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</si>
  <si>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</si>
  <si>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</si>
  <si>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</si>
  <si>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</si>
  <si>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</si>
  <si>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</si>
  <si>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</si>
  <si>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</si>
  <si>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</si>
  <si>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</si>
  <si>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</si>
  <si>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</si>
  <si>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</si>
  <si>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</si>
  <si>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</si>
  <si>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</si>
  <si>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</si>
  <si>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</si>
  <si>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</si>
  <si>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</si>
  <si>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</si>
  <si>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</si>
  <si>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</si>
  <si>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</si>
  <si>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</si>
  <si>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</si>
  <si>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</si>
  <si>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</si>
  <si>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</si>
  <si>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</si>
  <si>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</si>
  <si>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</si>
  <si>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</si>
  <si>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</si>
  <si>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</si>
  <si>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</si>
  <si>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</si>
  <si>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</si>
  <si>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</si>
  <si>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</si>
  <si>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</si>
  <si>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</si>
  <si>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</si>
  <si>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</si>
  <si>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</si>
  <si>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</si>
  <si>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</si>
  <si>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</si>
  <si>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</si>
  <si>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</si>
  <si>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</si>
  <si>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</si>
  <si>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与那原町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</si>
  <si>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</si>
  <si>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</si>
  <si>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</si>
  <si>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</si>
  <si>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</si>
  <si>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</si>
  <si>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</si>
  <si>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</si>
  <si>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</si>
  <si>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</si>
  <si>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</si>
  <si>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</si>
  <si>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</si>
  <si>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</si>
  <si>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</si>
  <si>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</si>
  <si>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</si>
  <si>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</si>
  <si>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①「経常収支比率」は、単年度収支が黒字であることを表す100%以上の水準を維持している。
②「累積欠損比率」は赤字が無いことを表す0%を維持しており、経営が健全であることを示している。
③「流動比率」は、1年以内に支払うべき債務に対して、支払う現金等があるかという指標である。本町は必要とされる100%を上回っており、財務は安定していると言える。R2年度から起債を行っていることにより、当年度も良好な指数を示している。
④文字通り、給水収益に対する企業債（借金）の残高の割合である。本町は類似団体平均と比べて低い数値を示しており債務が少ないと言えるが、水道管の耐震化や、老朽化による管路更新需要の増加に従い、起債を行っているため、徐々に上昇している。
⑤「料金回収率」は100%を超えており、給水に係る費用が給水収益で賄われていることが示されている。R2年度と令和5年度は100%を割っているが、これは新型コロナウイルス感染症や物価高騰に係る水道料金の減免を行った影響であると考えられる。
⑥「給水原価」は類似団体平均値よりも高くなっている。今後も投資の効率化や維持管理費の削減等、経営改善の検討が必要である。
⑦「施設利用率」は、施設の利用状況を表しており、これが低いと事業に対して規模が過大である可能性がある。本町は全国平均を上回る数値で推移しており、施設規模は適正であると考えられる。
⑧「有収率」は、給水している水が無駄なく収益に結びついているかを表し、おおむね例年並みの値になっている。全国平均や類似団体平均と比しても高い数値を維持しているが、今後も漏水対策等を徹底し、より有収率を向上させていく必要がある。</t>
    <rPh sb="177" eb="179">
      <t>ネンド</t>
    </rPh>
    <rPh sb="195" eb="198">
      <t>トウネンド</t>
    </rPh>
    <rPh sb="283" eb="286">
      <t>タイシンカ</t>
    </rPh>
    <rPh sb="384" eb="386">
      <t>レイワ</t>
    </rPh>
    <rPh sb="387" eb="389">
      <t>ネンド</t>
    </rPh>
    <rPh sb="418" eb="422">
      <t>ブッカコウトウ</t>
    </rPh>
    <rPh sb="647" eb="648">
      <t>アタイ</t>
    </rPh>
    <phoneticPr fontId="4"/>
  </si>
  <si>
    <t>①「有形固定資産減価償却率」は、有形固定資産のうち償却対象資産の減価償却がどの程度進んでいるかを表す指標で、資産の老朽化度合を示している。本町における当該指標は、類似団体平均と比べて数値が高く、法定耐用年数に近い資産が多いことを示している。
②「管路経年化率」は、法定耐用年数を超えた管路の割合を示す数値である。令和4年度まで本町は0%を維持していたが、令和5年度で約10％となっており、まだ比較的新しい水道管が多い状況ではあるが今後の更新が遅れないよう更新計画を見直しながら進めていく必要がある。
③「管路更新率」は、その年度に更新した管路延長の割合を表す指標で、管路の更新ペースや状況を把握できる。今年度は類似団体平均より下回っている。今後も管路更新計画やアセットマネジメントに則り、補助金や起債を活用しながら、適切に推進し、投資の効率化を図る必要がある。</t>
    <rPh sb="157" eb="159">
      <t>レイワ</t>
    </rPh>
    <rPh sb="160" eb="162">
      <t>ネンド</t>
    </rPh>
    <rPh sb="178" eb="180">
      <t>レイワ</t>
    </rPh>
    <rPh sb="181" eb="183">
      <t>ネンド</t>
    </rPh>
    <rPh sb="184" eb="185">
      <t>ヤク</t>
    </rPh>
    <rPh sb="197" eb="201">
      <t>ヒカクテキアタラ</t>
    </rPh>
    <rPh sb="203" eb="206">
      <t>スイドウカン</t>
    </rPh>
    <rPh sb="207" eb="208">
      <t>オオ</t>
    </rPh>
    <rPh sb="209" eb="211">
      <t>ジョウキョウ</t>
    </rPh>
    <rPh sb="216" eb="218">
      <t>コンゴ</t>
    </rPh>
    <rPh sb="219" eb="221">
      <t>コウシン</t>
    </rPh>
    <rPh sb="222" eb="223">
      <t>オク</t>
    </rPh>
    <rPh sb="239" eb="240">
      <t>スス</t>
    </rPh>
    <rPh sb="244" eb="246">
      <t>ヒツヨウ</t>
    </rPh>
    <rPh sb="315" eb="317">
      <t>シタマワ</t>
    </rPh>
    <phoneticPr fontId="4"/>
  </si>
  <si>
    <t>分析表からは、収支等、経営状況の健全性は維持できていると考えられる。ただしエネルギー高騰や浄水購入費単価の上昇といった社会情勢等を見据えながら今後も引き続き経営改善を検討し、将来に向けて対策を講じる必要がある。
「有形固定資産減価償却率」が徐々に上昇しており、法定耐用年数に近い資産が多いことが示されている。今年度も耐用年数を超える前に管路更新がなされていることから、更新のペースは適正であると考えられる。施設の老朽化や世代間の負担公平を見据え、今後も適切な規模での起債を活用しつつ管路更新を行っていく。　　　　　　　　　　　　　　　　　　　　　　　　　　　　　　　　　　　　　　　　　　　　　　　　　　　　　　　　　　　　　　　　　　　　　　　　
水道管の老朽化が進行する一方、更新率が低下しており、今後財源の確保を図りながら計画的な更新を進めていく。</t>
    <rPh sb="42" eb="44">
      <t>コウトウ</t>
    </rPh>
    <rPh sb="45" eb="50">
      <t>ジョウスイコウニュウヒ</t>
    </rPh>
    <rPh sb="50" eb="52">
      <t>タンカ</t>
    </rPh>
    <rPh sb="53" eb="55">
      <t>ジョウショウ</t>
    </rPh>
    <rPh sb="63" eb="64">
      <t>ナド</t>
    </rPh>
    <rPh sb="327" eb="330">
      <t>スイドウカン</t>
    </rPh>
    <rPh sb="331" eb="334">
      <t>ロウキュウカ</t>
    </rPh>
    <rPh sb="335" eb="337">
      <t>シンコウ</t>
    </rPh>
    <rPh sb="339" eb="341">
      <t>イッポウ</t>
    </rPh>
    <rPh sb="342" eb="345">
      <t>コウシンリツ</t>
    </rPh>
    <rPh sb="346" eb="348">
      <t>テイカ</t>
    </rPh>
    <rPh sb="353" eb="355">
      <t>コンゴ</t>
    </rPh>
    <rPh sb="355" eb="357">
      <t>ザイゲン</t>
    </rPh>
    <rPh sb="358" eb="360">
      <t>カクホ</t>
    </rPh>
    <rPh sb="361" eb="362">
      <t>ハカ</t>
    </rPh>
    <rPh sb="366" eb="369">
      <t>ケイカクテキ</t>
    </rPh>
    <rPh sb="370" eb="372">
      <t>コウシン</t>
    </rPh>
    <rPh sb="373" eb="374">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</si>
</sst>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0.98</c:v>
                </c:pt>
                <c:pt idx="1">
                  <c:v>0.76</c:v>
                </c:pt>
                <c:pt idx="2">
                  <c:v>0.5</c:v>
                </c:pt>
                <c:pt idx="3">
                  <c:v>0.18</c:v>
                </c:pt>
                <c:pt idx="4">
                  <c:v>0.32</c:v>
                </c:pt>
              </c:numCache>
            </c:numRef>
          </c:val>
          <c:extLst>
            <c:ext xmlns:c16="http://schemas.microsoft.com/office/drawing/2014/chart" uri="{C3380CC4-5D6E-409C-BE32-E72D297353CC}">
              <c16:uniqueId val="{00000000-45A5-4CDF-99CF-E42CA200F14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45A5-4CDF-99CF-E42CA200F14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67.78</c:v>
                </c:pt>
                <c:pt idx="1">
                  <c:v>69.510000000000005</c:v>
                </c:pt>
                <c:pt idx="2">
                  <c:v>68.94</c:v>
                </c:pt>
                <c:pt idx="3">
                  <c:v>67.930000000000007</c:v>
                </c:pt>
                <c:pt idx="4">
                  <c:v>67.42</c:v>
                </c:pt>
              </c:numCache>
            </c:numRef>
          </c:val>
          <c:extLst>
            <c:ext xmlns:c16="http://schemas.microsoft.com/office/drawing/2014/chart" uri="{C3380CC4-5D6E-409C-BE32-E72D297353CC}">
              <c16:uniqueId val="{00000000-B36D-4D6E-8520-D86BFDA335B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B36D-4D6E-8520-D86BFDA335B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92.42</c:v>
                </c:pt>
                <c:pt idx="1">
                  <c:v>92.67</c:v>
                </c:pt>
                <c:pt idx="2">
                  <c:v>93.6</c:v>
                </c:pt>
                <c:pt idx="3">
                  <c:v>93.53</c:v>
                </c:pt>
                <c:pt idx="4">
                  <c:v>93.54</c:v>
                </c:pt>
              </c:numCache>
            </c:numRef>
          </c:val>
          <c:extLst>
            <c:ext xmlns:c16="http://schemas.microsoft.com/office/drawing/2014/chart" uri="{C3380CC4-5D6E-409C-BE32-E72D297353CC}">
              <c16:uniqueId val="{00000000-286A-42DC-B53E-06922114C68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286A-42DC-B53E-06922114C68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109.75</c:v>
                </c:pt>
                <c:pt idx="1">
                  <c:v>107.81</c:v>
                </c:pt>
                <c:pt idx="2">
                  <c:v>109.43</c:v>
                </c:pt>
                <c:pt idx="3">
                  <c:v>110.19</c:v>
                </c:pt>
                <c:pt idx="4">
                  <c:v>111.89</c:v>
                </c:pt>
              </c:numCache>
            </c:numRef>
          </c:val>
          <c:extLst>
            <c:ext xmlns:c16="http://schemas.microsoft.com/office/drawing/2014/chart" uri="{C3380CC4-5D6E-409C-BE32-E72D297353CC}">
              <c16:uniqueId val="{00000000-8FF2-4891-BE63-FF9DD966C31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8FF2-4891-BE63-FF9DD966C31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52.15</c:v>
                </c:pt>
                <c:pt idx="1">
                  <c:v>52.74</c:v>
                </c:pt>
                <c:pt idx="2">
                  <c:v>53.28</c:v>
                </c:pt>
                <c:pt idx="3">
                  <c:v>53.72</c:v>
                </c:pt>
                <c:pt idx="4">
                  <c:v>53.98</c:v>
                </c:pt>
              </c:numCache>
            </c:numRef>
          </c:val>
          <c:extLst>
            <c:ext xmlns:c16="http://schemas.microsoft.com/office/drawing/2014/chart" uri="{C3380CC4-5D6E-409C-BE32-E72D297353CC}">
              <c16:uniqueId val="{00000000-0592-4F69-AE6D-A6F276086A8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0592-4F69-AE6D-A6F276086A8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formatCode="#,##0.00;&quot;△&quot;#,##0.00;&quot;-&quot;">
                  <c:v>11.51</c:v>
                </c:pt>
              </c:numCache>
            </c:numRef>
          </c:val>
          <c:extLst>
            <c:ext xmlns:c16="http://schemas.microsoft.com/office/drawing/2014/chart" uri="{C3380CC4-5D6E-409C-BE32-E72D297353CC}">
              <c16:uniqueId val="{00000000-DD69-4FE3-AC84-A8EFE52FE66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DD69-4FE3-AC84-A8EFE52FE66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85-46B8-B869-008D087A260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9185-46B8-B869-008D087A260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416.7</c:v>
                </c:pt>
                <c:pt idx="1">
                  <c:v>565.1</c:v>
                </c:pt>
                <c:pt idx="2">
                  <c:v>587.33000000000004</c:v>
                </c:pt>
                <c:pt idx="3">
                  <c:v>838.04</c:v>
                </c:pt>
                <c:pt idx="4">
                  <c:v>853.41</c:v>
                </c:pt>
              </c:numCache>
            </c:numRef>
          </c:val>
          <c:extLst>
            <c:ext xmlns:c16="http://schemas.microsoft.com/office/drawing/2014/chart" uri="{C3380CC4-5D6E-409C-BE32-E72D297353CC}">
              <c16:uniqueId val="{00000000-F2E3-4A8E-86C4-F850026DB31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F2E3-4A8E-86C4-F850026DB31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42.11</c:v>
                </c:pt>
                <c:pt idx="1">
                  <c:v>50.71</c:v>
                </c:pt>
                <c:pt idx="2">
                  <c:v>53.25</c:v>
                </c:pt>
                <c:pt idx="3">
                  <c:v>62.34</c:v>
                </c:pt>
                <c:pt idx="4">
                  <c:v>77.89</c:v>
                </c:pt>
              </c:numCache>
            </c:numRef>
          </c:val>
          <c:extLst>
            <c:ext xmlns:c16="http://schemas.microsoft.com/office/drawing/2014/chart" uri="{C3380CC4-5D6E-409C-BE32-E72D297353CC}">
              <c16:uniqueId val="{00000000-0815-4B07-B5AD-1CE1480B487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0815-4B07-B5AD-1CE1480B487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107.62</c:v>
                </c:pt>
                <c:pt idx="1">
                  <c:v>91.06</c:v>
                </c:pt>
                <c:pt idx="2">
                  <c:v>105.26</c:v>
                </c:pt>
                <c:pt idx="3">
                  <c:v>105.68</c:v>
                </c:pt>
                <c:pt idx="4">
                  <c:v>99.34</c:v>
                </c:pt>
              </c:numCache>
            </c:numRef>
          </c:val>
          <c:extLst>
            <c:ext xmlns:c16="http://schemas.microsoft.com/office/drawing/2014/chart" uri="{C3380CC4-5D6E-409C-BE32-E72D297353CC}">
              <c16:uniqueId val="{00000000-D2AE-4965-B029-02BE2F67565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D2AE-4965-B029-02BE2F67565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190.46</c:v>
                </c:pt>
                <c:pt idx="1">
                  <c:v>213.59</c:v>
                </c:pt>
                <c:pt idx="2">
                  <c:v>193.82</c:v>
                </c:pt>
                <c:pt idx="3">
                  <c:v>193.03</c:v>
                </c:pt>
                <c:pt idx="4">
                  <c:v>193.67</c:v>
                </c:pt>
              </c:numCache>
            </c:numRef>
          </c:val>
          <c:extLst>
            <c:ext xmlns:c16="http://schemas.microsoft.com/office/drawing/2014/chart" uri="{C3380CC4-5D6E-409C-BE32-E72D297353CC}">
              <c16:uniqueId val="{00000000-15B5-4060-B8E0-76E90F17BD8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15B5-4060-B8E0-76E90F17BD8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47" zoomScale="85" zoomScaleNormal="85" workbookViewId="0">
      <selection activeCell="AM59" sqref="AM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沖縄県　与那原町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58">
        <f>データ!$R$6</f>
        <v>19930</v>
      </c>
      <c r="AM8" s="58"/>
      <c r="AN8" s="58"/>
      <c r="AO8" s="58"/>
      <c r="AP8" s="58"/>
      <c r="AQ8" s="58"/>
      <c r="AR8" s="58"/>
      <c r="AS8" s="58"/>
      <c r="AT8" s="55">
        <f>データ!$S$6</f>
        <v>5.18</v>
      </c>
      <c r="AU8" s="56"/>
      <c r="AV8" s="56"/>
      <c r="AW8" s="56"/>
      <c r="AX8" s="56"/>
      <c r="AY8" s="56"/>
      <c r="AZ8" s="56"/>
      <c r="BA8" s="56"/>
      <c r="BB8" s="45">
        <f>データ!$T$6</f>
        <v>3847.49</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86.34</v>
      </c>
      <c r="J10" s="56"/>
      <c r="K10" s="56"/>
      <c r="L10" s="56"/>
      <c r="M10" s="56"/>
      <c r="N10" s="56"/>
      <c r="O10" s="57"/>
      <c r="P10" s="45">
        <f>データ!$P$6</f>
        <v>100</v>
      </c>
      <c r="Q10" s="45"/>
      <c r="R10" s="45"/>
      <c r="S10" s="45"/>
      <c r="T10" s="45"/>
      <c r="U10" s="45"/>
      <c r="V10" s="45"/>
      <c r="W10" s="58">
        <f>データ!$Q$6</f>
        <v>3977</v>
      </c>
      <c r="X10" s="58"/>
      <c r="Y10" s="58"/>
      <c r="Z10" s="58"/>
      <c r="AA10" s="58"/>
      <c r="AB10" s="58"/>
      <c r="AC10" s="58"/>
      <c r="AD10" s="2"/>
      <c r="AE10" s="2"/>
      <c r="AF10" s="2"/>
      <c r="AG10" s="2"/>
      <c r="AH10" s="2"/>
      <c r="AI10" s="2"/>
      <c r="AJ10" s="2"/>
      <c r="AK10" s="2"/>
      <c r="AL10" s="58">
        <f>データ!$U$6</f>
        <v>19844</v>
      </c>
      <c r="AM10" s="58"/>
      <c r="AN10" s="58"/>
      <c r="AO10" s="58"/>
      <c r="AP10" s="58"/>
      <c r="AQ10" s="58"/>
      <c r="AR10" s="58"/>
      <c r="AS10" s="58"/>
      <c r="AT10" s="55">
        <f>データ!$V$6</f>
        <v>5.18</v>
      </c>
      <c r="AU10" s="56"/>
      <c r="AV10" s="56"/>
      <c r="AW10" s="56"/>
      <c r="AX10" s="56"/>
      <c r="AY10" s="56"/>
      <c r="AZ10" s="56"/>
      <c r="BA10" s="56"/>
      <c r="BB10" s="45">
        <f>データ!$W$6</f>
        <v>3830.89</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112</v>
      </c>
      <c r="BM16" s="90"/>
      <c r="BN16" s="90"/>
      <c r="BO16" s="90"/>
      <c r="BP16" s="90"/>
      <c r="BQ16" s="90"/>
      <c r="BR16" s="90"/>
      <c r="BS16" s="90"/>
      <c r="BT16" s="90"/>
      <c r="BU16" s="90"/>
      <c r="BV16" s="90"/>
      <c r="BW16" s="90"/>
      <c r="BX16" s="90"/>
      <c r="BY16" s="90"/>
      <c r="BZ16" s="9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2" t="s">
        <v>113</v>
      </c>
      <c r="BM47" s="93"/>
      <c r="BN47" s="93"/>
      <c r="BO47" s="93"/>
      <c r="BP47" s="93"/>
      <c r="BQ47" s="93"/>
      <c r="BR47" s="93"/>
      <c r="BS47" s="93"/>
      <c r="BT47" s="93"/>
      <c r="BU47" s="93"/>
      <c r="BV47" s="93"/>
      <c r="BW47" s="93"/>
      <c r="BX47" s="93"/>
      <c r="BY47" s="93"/>
      <c r="BZ47" s="9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2"/>
      <c r="BM48" s="93"/>
      <c r="BN48" s="93"/>
      <c r="BO48" s="93"/>
      <c r="BP48" s="93"/>
      <c r="BQ48" s="93"/>
      <c r="BR48" s="93"/>
      <c r="BS48" s="93"/>
      <c r="BT48" s="93"/>
      <c r="BU48" s="93"/>
      <c r="BV48" s="93"/>
      <c r="BW48" s="93"/>
      <c r="BX48" s="93"/>
      <c r="BY48" s="93"/>
      <c r="BZ48" s="9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2"/>
      <c r="BM49" s="93"/>
      <c r="BN49" s="93"/>
      <c r="BO49" s="93"/>
      <c r="BP49" s="93"/>
      <c r="BQ49" s="93"/>
      <c r="BR49" s="93"/>
      <c r="BS49" s="93"/>
      <c r="BT49" s="93"/>
      <c r="BU49" s="93"/>
      <c r="BV49" s="93"/>
      <c r="BW49" s="93"/>
      <c r="BX49" s="93"/>
      <c r="BY49" s="93"/>
      <c r="BZ49" s="9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2"/>
      <c r="BM50" s="93"/>
      <c r="BN50" s="93"/>
      <c r="BO50" s="93"/>
      <c r="BP50" s="93"/>
      <c r="BQ50" s="93"/>
      <c r="BR50" s="93"/>
      <c r="BS50" s="93"/>
      <c r="BT50" s="93"/>
      <c r="BU50" s="93"/>
      <c r="BV50" s="93"/>
      <c r="BW50" s="93"/>
      <c r="BX50" s="93"/>
      <c r="BY50" s="93"/>
      <c r="BZ50" s="9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2"/>
      <c r="BM51" s="93"/>
      <c r="BN51" s="93"/>
      <c r="BO51" s="93"/>
      <c r="BP51" s="93"/>
      <c r="BQ51" s="93"/>
      <c r="BR51" s="93"/>
      <c r="BS51" s="93"/>
      <c r="BT51" s="93"/>
      <c r="BU51" s="93"/>
      <c r="BV51" s="93"/>
      <c r="BW51" s="93"/>
      <c r="BX51" s="93"/>
      <c r="BY51" s="93"/>
      <c r="BZ51" s="9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2"/>
      <c r="BM52" s="93"/>
      <c r="BN52" s="93"/>
      <c r="BO52" s="93"/>
      <c r="BP52" s="93"/>
      <c r="BQ52" s="93"/>
      <c r="BR52" s="93"/>
      <c r="BS52" s="93"/>
      <c r="BT52" s="93"/>
      <c r="BU52" s="93"/>
      <c r="BV52" s="93"/>
      <c r="BW52" s="93"/>
      <c r="BX52" s="93"/>
      <c r="BY52" s="93"/>
      <c r="BZ52" s="9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2"/>
      <c r="BM53" s="93"/>
      <c r="BN53" s="93"/>
      <c r="BO53" s="93"/>
      <c r="BP53" s="93"/>
      <c r="BQ53" s="93"/>
      <c r="BR53" s="93"/>
      <c r="BS53" s="93"/>
      <c r="BT53" s="93"/>
      <c r="BU53" s="93"/>
      <c r="BV53" s="93"/>
      <c r="BW53" s="93"/>
      <c r="BX53" s="93"/>
      <c r="BY53" s="93"/>
      <c r="BZ53" s="9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2"/>
      <c r="BM54" s="93"/>
      <c r="BN54" s="93"/>
      <c r="BO54" s="93"/>
      <c r="BP54" s="93"/>
      <c r="BQ54" s="93"/>
      <c r="BR54" s="93"/>
      <c r="BS54" s="93"/>
      <c r="BT54" s="93"/>
      <c r="BU54" s="93"/>
      <c r="BV54" s="93"/>
      <c r="BW54" s="93"/>
      <c r="BX54" s="93"/>
      <c r="BY54" s="93"/>
      <c r="BZ54" s="9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2"/>
      <c r="BM55" s="93"/>
      <c r="BN55" s="93"/>
      <c r="BO55" s="93"/>
      <c r="BP55" s="93"/>
      <c r="BQ55" s="93"/>
      <c r="BR55" s="93"/>
      <c r="BS55" s="93"/>
      <c r="BT55" s="93"/>
      <c r="BU55" s="93"/>
      <c r="BV55" s="93"/>
      <c r="BW55" s="93"/>
      <c r="BX55" s="93"/>
      <c r="BY55" s="93"/>
      <c r="BZ55" s="9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2"/>
      <c r="BM56" s="93"/>
      <c r="BN56" s="93"/>
      <c r="BO56" s="93"/>
      <c r="BP56" s="93"/>
      <c r="BQ56" s="93"/>
      <c r="BR56" s="93"/>
      <c r="BS56" s="93"/>
      <c r="BT56" s="93"/>
      <c r="BU56" s="93"/>
      <c r="BV56" s="93"/>
      <c r="BW56" s="93"/>
      <c r="BX56" s="93"/>
      <c r="BY56" s="93"/>
      <c r="BZ56" s="9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2"/>
      <c r="BM57" s="93"/>
      <c r="BN57" s="93"/>
      <c r="BO57" s="93"/>
      <c r="BP57" s="93"/>
      <c r="BQ57" s="93"/>
      <c r="BR57" s="93"/>
      <c r="BS57" s="93"/>
      <c r="BT57" s="93"/>
      <c r="BU57" s="93"/>
      <c r="BV57" s="93"/>
      <c r="BW57" s="93"/>
      <c r="BX57" s="93"/>
      <c r="BY57" s="93"/>
      <c r="BZ57" s="9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2"/>
      <c r="BM58" s="93"/>
      <c r="BN58" s="93"/>
      <c r="BO58" s="93"/>
      <c r="BP58" s="93"/>
      <c r="BQ58" s="93"/>
      <c r="BR58" s="93"/>
      <c r="BS58" s="93"/>
      <c r="BT58" s="93"/>
      <c r="BU58" s="93"/>
      <c r="BV58" s="93"/>
      <c r="BW58" s="93"/>
      <c r="BX58" s="93"/>
      <c r="BY58" s="93"/>
      <c r="BZ58" s="9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2"/>
      <c r="BM59" s="93"/>
      <c r="BN59" s="93"/>
      <c r="BO59" s="93"/>
      <c r="BP59" s="93"/>
      <c r="BQ59" s="93"/>
      <c r="BR59" s="93"/>
      <c r="BS59" s="93"/>
      <c r="BT59" s="93"/>
      <c r="BU59" s="93"/>
      <c r="BV59" s="93"/>
      <c r="BW59" s="93"/>
      <c r="BX59" s="93"/>
      <c r="BY59" s="93"/>
      <c r="BZ59" s="94"/>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92"/>
      <c r="BM60" s="93"/>
      <c r="BN60" s="93"/>
      <c r="BO60" s="93"/>
      <c r="BP60" s="93"/>
      <c r="BQ60" s="93"/>
      <c r="BR60" s="93"/>
      <c r="BS60" s="93"/>
      <c r="BT60" s="93"/>
      <c r="BU60" s="93"/>
      <c r="BV60" s="93"/>
      <c r="BW60" s="93"/>
      <c r="BX60" s="93"/>
      <c r="BY60" s="93"/>
      <c r="BZ60" s="94"/>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92"/>
      <c r="BM61" s="93"/>
      <c r="BN61" s="93"/>
      <c r="BO61" s="93"/>
      <c r="BP61" s="93"/>
      <c r="BQ61" s="93"/>
      <c r="BR61" s="93"/>
      <c r="BS61" s="93"/>
      <c r="BT61" s="93"/>
      <c r="BU61" s="93"/>
      <c r="BV61" s="93"/>
      <c r="BW61" s="93"/>
      <c r="BX61" s="93"/>
      <c r="BY61" s="93"/>
      <c r="BZ61" s="9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2"/>
      <c r="BM62" s="93"/>
      <c r="BN62" s="93"/>
      <c r="BO62" s="93"/>
      <c r="BP62" s="93"/>
      <c r="BQ62" s="93"/>
      <c r="BR62" s="93"/>
      <c r="BS62" s="93"/>
      <c r="BT62" s="93"/>
      <c r="BU62" s="93"/>
      <c r="BV62" s="93"/>
      <c r="BW62" s="93"/>
      <c r="BX62" s="93"/>
      <c r="BY62" s="93"/>
      <c r="BZ62" s="9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2"/>
      <c r="BM63" s="93"/>
      <c r="BN63" s="93"/>
      <c r="BO63" s="93"/>
      <c r="BP63" s="93"/>
      <c r="BQ63" s="93"/>
      <c r="BR63" s="93"/>
      <c r="BS63" s="93"/>
      <c r="BT63" s="93"/>
      <c r="BU63" s="93"/>
      <c r="BV63" s="93"/>
      <c r="BW63" s="93"/>
      <c r="BX63" s="93"/>
      <c r="BY63" s="93"/>
      <c r="BZ63" s="9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114</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e3UEwzi+3E5StrG2ebnHRCRlnJX0xeleNuzp+HD43+nyovTaofqNX0WXNSMuSoI+l8YB9fWWlxVWow7jvoZn+Q==" saltValue="iEk2xlnXlqcqE2wOwScpx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473481</v>
      </c>
      <c r="D6" s="20">
        <f t="shared" si="3"/>
        <v>46</v>
      </c>
      <c r="E6" s="20">
        <f t="shared" si="3"/>
        <v>1</v>
      </c>
      <c r="F6" s="20">
        <f t="shared" si="3"/>
        <v>0</v>
      </c>
      <c r="G6" s="20">
        <f t="shared" si="3"/>
        <v>1</v>
      </c>
      <c r="H6" s="20" t="str">
        <f t="shared" si="3"/>
        <v>沖縄県　与那原町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86.34</v>
      </c>
      <c r="P6" s="21">
        <f t="shared" si="3"/>
        <v>100</v>
      </c>
      <c r="Q6" s="21">
        <f t="shared" si="3"/>
        <v>3977</v>
      </c>
      <c r="R6" s="21">
        <f t="shared" si="3"/>
        <v>19930</v>
      </c>
      <c r="S6" s="21">
        <f t="shared" si="3"/>
        <v>5.18</v>
      </c>
      <c r="T6" s="21">
        <f t="shared" si="3"/>
        <v>3847.49</v>
      </c>
      <c r="U6" s="21">
        <f t="shared" si="3"/>
        <v>19844</v>
      </c>
      <c r="V6" s="21">
        <f t="shared" si="3"/>
        <v>5.18</v>
      </c>
      <c r="W6" s="21">
        <f t="shared" si="3"/>
        <v>3830.89</v>
      </c>
      <c r="X6" s="22">
        <f>IF(X7="",NA(),X7)</f>
        <v>109.75</v>
      </c>
      <c r="Y6" s="22">
        <f t="shared" ref="Y6:AG6" si="4">IF(Y7="",NA(),Y7)</f>
        <v>107.81</v>
      </c>
      <c r="Z6" s="22">
        <f t="shared" si="4"/>
        <v>109.43</v>
      </c>
      <c r="AA6" s="22">
        <f t="shared" si="4"/>
        <v>110.19</v>
      </c>
      <c r="AB6" s="22">
        <f t="shared" si="4"/>
        <v>111.89</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416.7</v>
      </c>
      <c r="AU6" s="22">
        <f t="shared" ref="AU6:BC6" si="6">IF(AU7="",NA(),AU7)</f>
        <v>565.1</v>
      </c>
      <c r="AV6" s="22">
        <f t="shared" si="6"/>
        <v>587.33000000000004</v>
      </c>
      <c r="AW6" s="22">
        <f t="shared" si="6"/>
        <v>838.04</v>
      </c>
      <c r="AX6" s="22">
        <f t="shared" si="6"/>
        <v>853.41</v>
      </c>
      <c r="AY6" s="22">
        <f t="shared" si="6"/>
        <v>379.08</v>
      </c>
      <c r="AZ6" s="22">
        <f t="shared" si="6"/>
        <v>367.55</v>
      </c>
      <c r="BA6" s="22">
        <f t="shared" si="6"/>
        <v>378.56</v>
      </c>
      <c r="BB6" s="22">
        <f t="shared" si="6"/>
        <v>364.46</v>
      </c>
      <c r="BC6" s="22">
        <f t="shared" si="6"/>
        <v>338.89</v>
      </c>
      <c r="BD6" s="21" t="str">
        <f>IF(BD7="","",IF(BD7="-","【-】","【"&amp;SUBSTITUTE(TEXT(BD7,"#,##0.00"),"-","△")&amp;"】"))</f>
        <v>【243.36】</v>
      </c>
      <c r="BE6" s="22">
        <f>IF(BE7="",NA(),BE7)</f>
        <v>42.11</v>
      </c>
      <c r="BF6" s="22">
        <f t="shared" ref="BF6:BN6" si="7">IF(BF7="",NA(),BF7)</f>
        <v>50.71</v>
      </c>
      <c r="BG6" s="22">
        <f t="shared" si="7"/>
        <v>53.25</v>
      </c>
      <c r="BH6" s="22">
        <f t="shared" si="7"/>
        <v>62.34</v>
      </c>
      <c r="BI6" s="22">
        <f t="shared" si="7"/>
        <v>77.89</v>
      </c>
      <c r="BJ6" s="22">
        <f t="shared" si="7"/>
        <v>398.98</v>
      </c>
      <c r="BK6" s="22">
        <f t="shared" si="7"/>
        <v>418.68</v>
      </c>
      <c r="BL6" s="22">
        <f t="shared" si="7"/>
        <v>395.68</v>
      </c>
      <c r="BM6" s="22">
        <f t="shared" si="7"/>
        <v>403.72</v>
      </c>
      <c r="BN6" s="22">
        <f t="shared" si="7"/>
        <v>400.21</v>
      </c>
      <c r="BO6" s="21" t="str">
        <f>IF(BO7="","",IF(BO7="-","【-】","【"&amp;SUBSTITUTE(TEXT(BO7,"#,##0.00"),"-","△")&amp;"】"))</f>
        <v>【265.93】</v>
      </c>
      <c r="BP6" s="22">
        <f>IF(BP7="",NA(),BP7)</f>
        <v>107.62</v>
      </c>
      <c r="BQ6" s="22">
        <f t="shared" ref="BQ6:BY6" si="8">IF(BQ7="",NA(),BQ7)</f>
        <v>91.06</v>
      </c>
      <c r="BR6" s="22">
        <f t="shared" si="8"/>
        <v>105.26</v>
      </c>
      <c r="BS6" s="22">
        <f t="shared" si="8"/>
        <v>105.68</v>
      </c>
      <c r="BT6" s="22">
        <f t="shared" si="8"/>
        <v>99.34</v>
      </c>
      <c r="BU6" s="22">
        <f t="shared" si="8"/>
        <v>98.64</v>
      </c>
      <c r="BV6" s="22">
        <f t="shared" si="8"/>
        <v>94.78</v>
      </c>
      <c r="BW6" s="22">
        <f t="shared" si="8"/>
        <v>97.59</v>
      </c>
      <c r="BX6" s="22">
        <f t="shared" si="8"/>
        <v>92.17</v>
      </c>
      <c r="BY6" s="22">
        <f t="shared" si="8"/>
        <v>92.83</v>
      </c>
      <c r="BZ6" s="21" t="str">
        <f>IF(BZ7="","",IF(BZ7="-","【-】","【"&amp;SUBSTITUTE(TEXT(BZ7,"#,##0.00"),"-","△")&amp;"】"))</f>
        <v>【97.82】</v>
      </c>
      <c r="CA6" s="22">
        <f>IF(CA7="",NA(),CA7)</f>
        <v>190.46</v>
      </c>
      <c r="CB6" s="22">
        <f t="shared" ref="CB6:CJ6" si="9">IF(CB7="",NA(),CB7)</f>
        <v>213.59</v>
      </c>
      <c r="CC6" s="22">
        <f t="shared" si="9"/>
        <v>193.82</v>
      </c>
      <c r="CD6" s="22">
        <f t="shared" si="9"/>
        <v>193.03</v>
      </c>
      <c r="CE6" s="22">
        <f t="shared" si="9"/>
        <v>193.67</v>
      </c>
      <c r="CF6" s="22">
        <f t="shared" si="9"/>
        <v>178.92</v>
      </c>
      <c r="CG6" s="22">
        <f t="shared" si="9"/>
        <v>181.3</v>
      </c>
      <c r="CH6" s="22">
        <f t="shared" si="9"/>
        <v>181.71</v>
      </c>
      <c r="CI6" s="22">
        <f t="shared" si="9"/>
        <v>188.51</v>
      </c>
      <c r="CJ6" s="22">
        <f t="shared" si="9"/>
        <v>189.43</v>
      </c>
      <c r="CK6" s="21" t="str">
        <f>IF(CK7="","",IF(CK7="-","【-】","【"&amp;SUBSTITUTE(TEXT(CK7,"#,##0.00"),"-","△")&amp;"】"))</f>
        <v>【177.56】</v>
      </c>
      <c r="CL6" s="22">
        <f>IF(CL7="",NA(),CL7)</f>
        <v>67.78</v>
      </c>
      <c r="CM6" s="22">
        <f t="shared" ref="CM6:CU6" si="10">IF(CM7="",NA(),CM7)</f>
        <v>69.510000000000005</v>
      </c>
      <c r="CN6" s="22">
        <f t="shared" si="10"/>
        <v>68.94</v>
      </c>
      <c r="CO6" s="22">
        <f t="shared" si="10"/>
        <v>67.930000000000007</v>
      </c>
      <c r="CP6" s="22">
        <f t="shared" si="10"/>
        <v>67.42</v>
      </c>
      <c r="CQ6" s="22">
        <f t="shared" si="10"/>
        <v>55.14</v>
      </c>
      <c r="CR6" s="22">
        <f t="shared" si="10"/>
        <v>55.89</v>
      </c>
      <c r="CS6" s="22">
        <f t="shared" si="10"/>
        <v>55.72</v>
      </c>
      <c r="CT6" s="22">
        <f t="shared" si="10"/>
        <v>55.31</v>
      </c>
      <c r="CU6" s="22">
        <f t="shared" si="10"/>
        <v>55.14</v>
      </c>
      <c r="CV6" s="21" t="str">
        <f>IF(CV7="","",IF(CV7="-","【-】","【"&amp;SUBSTITUTE(TEXT(CV7,"#,##0.00"),"-","△")&amp;"】"))</f>
        <v>【59.81】</v>
      </c>
      <c r="CW6" s="22">
        <f>IF(CW7="",NA(),CW7)</f>
        <v>92.42</v>
      </c>
      <c r="CX6" s="22">
        <f t="shared" ref="CX6:DF6" si="11">IF(CX7="",NA(),CX7)</f>
        <v>92.67</v>
      </c>
      <c r="CY6" s="22">
        <f t="shared" si="11"/>
        <v>93.6</v>
      </c>
      <c r="CZ6" s="22">
        <f t="shared" si="11"/>
        <v>93.53</v>
      </c>
      <c r="DA6" s="22">
        <f t="shared" si="11"/>
        <v>93.54</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52.15</v>
      </c>
      <c r="DI6" s="22">
        <f t="shared" ref="DI6:DQ6" si="12">IF(DI7="",NA(),DI7)</f>
        <v>52.74</v>
      </c>
      <c r="DJ6" s="22">
        <f t="shared" si="12"/>
        <v>53.28</v>
      </c>
      <c r="DK6" s="22">
        <f t="shared" si="12"/>
        <v>53.72</v>
      </c>
      <c r="DL6" s="22">
        <f t="shared" si="12"/>
        <v>53.98</v>
      </c>
      <c r="DM6" s="22">
        <f t="shared" si="12"/>
        <v>49.92</v>
      </c>
      <c r="DN6" s="22">
        <f t="shared" si="12"/>
        <v>50.63</v>
      </c>
      <c r="DO6" s="22">
        <f t="shared" si="12"/>
        <v>51.29</v>
      </c>
      <c r="DP6" s="22">
        <f t="shared" si="12"/>
        <v>52.2</v>
      </c>
      <c r="DQ6" s="22">
        <f t="shared" si="12"/>
        <v>52.7</v>
      </c>
      <c r="DR6" s="21" t="str">
        <f>IF(DR7="","",IF(DR7="-","【-】","【"&amp;SUBSTITUTE(TEXT(DR7,"#,##0.00"),"-","△")&amp;"】"))</f>
        <v>【52.02】</v>
      </c>
      <c r="DS6" s="21">
        <f>IF(DS7="",NA(),DS7)</f>
        <v>0</v>
      </c>
      <c r="DT6" s="21">
        <f t="shared" ref="DT6:EB6" si="13">IF(DT7="",NA(),DT7)</f>
        <v>0</v>
      </c>
      <c r="DU6" s="21">
        <f t="shared" si="13"/>
        <v>0</v>
      </c>
      <c r="DV6" s="21">
        <f t="shared" si="13"/>
        <v>0</v>
      </c>
      <c r="DW6" s="22">
        <f t="shared" si="13"/>
        <v>11.51</v>
      </c>
      <c r="DX6" s="22">
        <f t="shared" si="13"/>
        <v>16.88</v>
      </c>
      <c r="DY6" s="22">
        <f t="shared" si="13"/>
        <v>18.28</v>
      </c>
      <c r="DZ6" s="22">
        <f t="shared" si="13"/>
        <v>19.61</v>
      </c>
      <c r="EA6" s="22">
        <f t="shared" si="13"/>
        <v>20.73</v>
      </c>
      <c r="EB6" s="22">
        <f t="shared" si="13"/>
        <v>22.86</v>
      </c>
      <c r="EC6" s="21" t="str">
        <f>IF(EC7="","",IF(EC7="-","【-】","【"&amp;SUBSTITUTE(TEXT(EC7,"#,##0.00"),"-","△")&amp;"】"))</f>
        <v>【25.37】</v>
      </c>
      <c r="ED6" s="22">
        <f>IF(ED7="",NA(),ED7)</f>
        <v>0.98</v>
      </c>
      <c r="EE6" s="22">
        <f t="shared" ref="EE6:EM6" si="14">IF(EE7="",NA(),EE7)</f>
        <v>0.76</v>
      </c>
      <c r="EF6" s="22">
        <f t="shared" si="14"/>
        <v>0.5</v>
      </c>
      <c r="EG6" s="22">
        <f t="shared" si="14"/>
        <v>0.18</v>
      </c>
      <c r="EH6" s="22">
        <f t="shared" si="14"/>
        <v>0.32</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473481</v>
      </c>
      <c r="D7" s="24">
        <v>46</v>
      </c>
      <c r="E7" s="24">
        <v>1</v>
      </c>
      <c r="F7" s="24">
        <v>0</v>
      </c>
      <c r="G7" s="24">
        <v>1</v>
      </c>
      <c r="H7" s="24" t="s">
        <v>93</v>
      </c>
      <c r="I7" s="24" t="s">
        <v>94</v>
      </c>
      <c r="J7" s="24" t="s">
        <v>95</v>
      </c>
      <c r="K7" s="24" t="s">
        <v>96</v>
      </c>
      <c r="L7" s="24" t="s">
        <v>97</v>
      </c>
      <c r="M7" s="24" t="s">
        <v>98</v>
      </c>
      <c r="N7" s="25" t="s">
        <v>99</v>
      </c>
      <c r="O7" s="25">
        <v>86.34</v>
      </c>
      <c r="P7" s="25">
        <v>100</v>
      </c>
      <c r="Q7" s="25">
        <v>3977</v>
      </c>
      <c r="R7" s="25">
        <v>19930</v>
      </c>
      <c r="S7" s="25">
        <v>5.18</v>
      </c>
      <c r="T7" s="25">
        <v>3847.49</v>
      </c>
      <c r="U7" s="25">
        <v>19844</v>
      </c>
      <c r="V7" s="25">
        <v>5.18</v>
      </c>
      <c r="W7" s="25">
        <v>3830.89</v>
      </c>
      <c r="X7" s="25">
        <v>109.75</v>
      </c>
      <c r="Y7" s="25">
        <v>107.81</v>
      </c>
      <c r="Z7" s="25">
        <v>109.43</v>
      </c>
      <c r="AA7" s="25">
        <v>110.19</v>
      </c>
      <c r="AB7" s="25">
        <v>111.89</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416.7</v>
      </c>
      <c r="AU7" s="25">
        <v>565.1</v>
      </c>
      <c r="AV7" s="25">
        <v>587.33000000000004</v>
      </c>
      <c r="AW7" s="25">
        <v>838.04</v>
      </c>
      <c r="AX7" s="25">
        <v>853.41</v>
      </c>
      <c r="AY7" s="25">
        <v>379.08</v>
      </c>
      <c r="AZ7" s="25">
        <v>367.55</v>
      </c>
      <c r="BA7" s="25">
        <v>378.56</v>
      </c>
      <c r="BB7" s="25">
        <v>364.46</v>
      </c>
      <c r="BC7" s="25">
        <v>338.89</v>
      </c>
      <c r="BD7" s="25">
        <v>243.36</v>
      </c>
      <c r="BE7" s="25">
        <v>42.11</v>
      </c>
      <c r="BF7" s="25">
        <v>50.71</v>
      </c>
      <c r="BG7" s="25">
        <v>53.25</v>
      </c>
      <c r="BH7" s="25">
        <v>62.34</v>
      </c>
      <c r="BI7" s="25">
        <v>77.89</v>
      </c>
      <c r="BJ7" s="25">
        <v>398.98</v>
      </c>
      <c r="BK7" s="25">
        <v>418.68</v>
      </c>
      <c r="BL7" s="25">
        <v>395.68</v>
      </c>
      <c r="BM7" s="25">
        <v>403.72</v>
      </c>
      <c r="BN7" s="25">
        <v>400.21</v>
      </c>
      <c r="BO7" s="25">
        <v>265.93</v>
      </c>
      <c r="BP7" s="25">
        <v>107.62</v>
      </c>
      <c r="BQ7" s="25">
        <v>91.06</v>
      </c>
      <c r="BR7" s="25">
        <v>105.26</v>
      </c>
      <c r="BS7" s="25">
        <v>105.68</v>
      </c>
      <c r="BT7" s="25">
        <v>99.34</v>
      </c>
      <c r="BU7" s="25">
        <v>98.64</v>
      </c>
      <c r="BV7" s="25">
        <v>94.78</v>
      </c>
      <c r="BW7" s="25">
        <v>97.59</v>
      </c>
      <c r="BX7" s="25">
        <v>92.17</v>
      </c>
      <c r="BY7" s="25">
        <v>92.83</v>
      </c>
      <c r="BZ7" s="25">
        <v>97.82</v>
      </c>
      <c r="CA7" s="25">
        <v>190.46</v>
      </c>
      <c r="CB7" s="25">
        <v>213.59</v>
      </c>
      <c r="CC7" s="25">
        <v>193.82</v>
      </c>
      <c r="CD7" s="25">
        <v>193.03</v>
      </c>
      <c r="CE7" s="25">
        <v>193.67</v>
      </c>
      <c r="CF7" s="25">
        <v>178.92</v>
      </c>
      <c r="CG7" s="25">
        <v>181.3</v>
      </c>
      <c r="CH7" s="25">
        <v>181.71</v>
      </c>
      <c r="CI7" s="25">
        <v>188.51</v>
      </c>
      <c r="CJ7" s="25">
        <v>189.43</v>
      </c>
      <c r="CK7" s="25">
        <v>177.56</v>
      </c>
      <c r="CL7" s="25">
        <v>67.78</v>
      </c>
      <c r="CM7" s="25">
        <v>69.510000000000005</v>
      </c>
      <c r="CN7" s="25">
        <v>68.94</v>
      </c>
      <c r="CO7" s="25">
        <v>67.930000000000007</v>
      </c>
      <c r="CP7" s="25">
        <v>67.42</v>
      </c>
      <c r="CQ7" s="25">
        <v>55.14</v>
      </c>
      <c r="CR7" s="25">
        <v>55.89</v>
      </c>
      <c r="CS7" s="25">
        <v>55.72</v>
      </c>
      <c r="CT7" s="25">
        <v>55.31</v>
      </c>
      <c r="CU7" s="25">
        <v>55.14</v>
      </c>
      <c r="CV7" s="25">
        <v>59.81</v>
      </c>
      <c r="CW7" s="25">
        <v>92.42</v>
      </c>
      <c r="CX7" s="25">
        <v>92.67</v>
      </c>
      <c r="CY7" s="25">
        <v>93.6</v>
      </c>
      <c r="CZ7" s="25">
        <v>93.53</v>
      </c>
      <c r="DA7" s="25">
        <v>93.54</v>
      </c>
      <c r="DB7" s="25">
        <v>81.39</v>
      </c>
      <c r="DC7" s="25">
        <v>81.27</v>
      </c>
      <c r="DD7" s="25">
        <v>81.260000000000005</v>
      </c>
      <c r="DE7" s="25">
        <v>80.36</v>
      </c>
      <c r="DF7" s="25">
        <v>80.13</v>
      </c>
      <c r="DG7" s="25">
        <v>89.42</v>
      </c>
      <c r="DH7" s="25">
        <v>52.15</v>
      </c>
      <c r="DI7" s="25">
        <v>52.74</v>
      </c>
      <c r="DJ7" s="25">
        <v>53.28</v>
      </c>
      <c r="DK7" s="25">
        <v>53.72</v>
      </c>
      <c r="DL7" s="25">
        <v>53.98</v>
      </c>
      <c r="DM7" s="25">
        <v>49.92</v>
      </c>
      <c r="DN7" s="25">
        <v>50.63</v>
      </c>
      <c r="DO7" s="25">
        <v>51.29</v>
      </c>
      <c r="DP7" s="25">
        <v>52.2</v>
      </c>
      <c r="DQ7" s="25">
        <v>52.7</v>
      </c>
      <c r="DR7" s="25">
        <v>52.02</v>
      </c>
      <c r="DS7" s="25">
        <v>0</v>
      </c>
      <c r="DT7" s="25">
        <v>0</v>
      </c>
      <c r="DU7" s="25">
        <v>0</v>
      </c>
      <c r="DV7" s="25">
        <v>0</v>
      </c>
      <c r="DW7" s="25">
        <v>11.51</v>
      </c>
      <c r="DX7" s="25">
        <v>16.88</v>
      </c>
      <c r="DY7" s="25">
        <v>18.28</v>
      </c>
      <c r="DZ7" s="25">
        <v>19.61</v>
      </c>
      <c r="EA7" s="25">
        <v>20.73</v>
      </c>
      <c r="EB7" s="25">
        <v>22.86</v>
      </c>
      <c r="EC7" s="25">
        <v>25.37</v>
      </c>
      <c r="ED7" s="25">
        <v>0.98</v>
      </c>
      <c r="EE7" s="25">
        <v>0.76</v>
      </c>
      <c r="EF7" s="25">
        <v>0.5</v>
      </c>
      <c r="EG7" s="25">
        <v>0.18</v>
      </c>
      <c r="EH7" s="25">
        <v>0.32</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312kazusa</cp:lastModifiedBy>
  <cp:lastPrinted>2025-01-29T07:44:22Z</cp:lastPrinted>
  <dcterms:created xsi:type="dcterms:W3CDTF">2025-01-24T06:56:55Z</dcterms:created>
  <dcterms:modified xsi:type="dcterms:W3CDTF">2025-01-29T08:10:33Z</dcterms:modified>
  <cp:category/>
</cp:coreProperties>
</file>