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48arisa\Desktop\"/>
    </mc:Choice>
  </mc:AlternateContent>
  <xr:revisionPtr revIDLastSave="0" documentId="13_ncr:1_{0186D804-D4B3-42C5-9840-13549DE666A0}" xr6:coauthVersionLast="47" xr6:coauthVersionMax="47" xr10:uidLastSave="{00000000-0000-0000-0000-000000000000}"/>
  <bookViews>
    <workbookView xWindow="-22920" yWindow="120" windowWidth="23016" windowHeight="12216"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C35" i="10"/>
  <c r="CO34" i="10"/>
  <c r="BW34" i="10"/>
  <c r="BE34" i="10"/>
  <c r="U34" i="10"/>
  <c r="U35"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<sst xmlns="http://schemas.openxmlformats.org/spreadsheetml/2006/main" count="1093" uniqueCount="560">
  <si>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</si>
  <si>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</si>
  <si>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</si>
  <si>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</si>
  <si>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</si>
  <si>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</si>
  <si>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</si>
  <si>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</si>
  <si>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</si>
  <si>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</si>
  <si>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</si>
  <si>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</si>
  <si>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</si>
  <si>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</si>
  <si>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</si>
  <si>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</si>
  <si>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</si>
  <si>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</si>
  <si>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</si>
  <si>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</si>
  <si>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</si>
  <si>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</si>
  <si>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</si>
  <si>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</si>
  <si>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</si>
  <si>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</si>
  <si>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</si>
  <si>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</si>
  <si>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</si>
  <si>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</si>
  <si>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</si>
  <si>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</si>
  <si>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</si>
  <si>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</si>
  <si>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</si>
  <si>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</si>
  <si>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</si>
  <si>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</si>
  <si>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</si>
  <si>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</si>
  <si>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</si>
  <si>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</si>
  <si>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</si>
  <si>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</si>
  <si>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</si>
  <si>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</si>
  <si>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</si>
  <si>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</si>
  <si>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</si>
  <si>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</si>
  <si>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</si>
  <si>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</si>
  <si>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</si>
  <si>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</si>
  <si>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</si>
  <si>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</si>
  <si>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</si>
  <si>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</si>
  <si>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</si>
  <si>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</si>
  <si>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</si>
  <si>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</si>
  <si>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</si>
  <si>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</si>
  <si>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</si>
  <si>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</si>
  <si>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</si>
  <si>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</si>
  <si>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</si>
  <si>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</si>
  <si>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</si>
  <si>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</si>
  <si>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</si>
  <si>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</si>
  <si>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</si>
  <si>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</si>
  <si>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</si>
  <si>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</si>
  <si>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</si>
  <si>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</si>
  <si>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</si>
  <si>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</si>
  <si>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</si>
  <si>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</si>
  <si>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</si>
  <si>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</si>
  <si>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</si>
  <si>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</si>
  <si>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</si>
  <si>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</si>
  <si>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</si>
  <si>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</si>
  <si>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</si>
  <si>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</si>
  <si>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与那原町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</si>
  <si>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</si>
  <si>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</si>
  <si>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</si>
  <si>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</si>
  <si>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</si>
  <si>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</si>
  <si>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</si>
  <si>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</si>
  <si>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</si>
  <si>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</si>
  <si>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</si>
  <si>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</si>
  <si>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</si>
  <si>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</si>
  <si>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</si>
  <si>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</si>
  <si>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</si>
  <si>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</si>
  <si>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</si>
  <si>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</si>
  <si>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</si>
  <si>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</si>
  <si>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</si>
  <si>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</si>
  <si>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</si>
  <si>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</si>
  <si>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</si>
  <si>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</si>
  <si>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</si>
  <si>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</si>
  <si>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</si>
  <si>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</si>
  <si>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</si>
  <si>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</si>
  <si>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</si>
  <si>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</si>
  <si>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</si>
  <si>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</si>
  <si>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</si>
  <si>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</si>
  <si>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</si>
  <si>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</si>
  <si>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</si>
  <si>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</si>
  <si>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</si>
  <si>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</si>
  <si>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</si>
  <si>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</si>
  <si>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</si>
  <si>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</si>
  <si>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</si>
  <si>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</si>
  <si>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</si>
  <si>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</si>
  <si>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</si>
  <si>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</si>
  <si>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</si>
  <si>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</si>
  <si>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</si>
  <si>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</si>
  <si>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</si>
  <si>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</si>
  <si>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</si>
  <si>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</si>
  <si>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</si>
  <si>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</si>
  <si>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</si>
  <si>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</si>
  <si>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</si>
  <si>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</si>
  <si>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</si>
  <si>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</si>
  <si>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</si>
  <si>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</si>
  <si>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</si>
  <si>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</si>
  <si>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</si>
  <si>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</si>
  <si>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</si>
  <si>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</si>
  <si>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</si>
  <si>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</si>
  <si>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</si>
  <si>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</si>
  <si>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</si>
  <si>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</si>
  <si>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</si>
  <si>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</si>
  <si>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</si>
  <si>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</si>
  <si>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</si>
  <si>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</si>
  <si>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</si>
  <si>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</si>
  <si>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</si>
  <si>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</si>
  <si>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</si>
  <si>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</si>
  <si>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</si>
  <si>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</si>
  <si>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</si>
  <si>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</si>
  <si>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</si>
  <si>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</si>
  <si>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</si>
  <si>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</si>
  <si>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</si>
  <si>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</si>
  <si>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沖縄県与那原町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</si>
  <si>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</si>
  <si>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</si>
  <si>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</si>
  <si>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</si>
  <si>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</si>
  <si>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</si>
  <si>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</si>
  <si>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</si>
  <si>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</si>
  <si>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</si>
  <si>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</si>
  <si>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</si>
  <si>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</si>
  <si>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</si>
  <si>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</si>
  <si>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</si>
  <si>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</si>
  <si>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</si>
  <si>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</si>
  <si>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</si>
  <si>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</si>
  <si>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</si>
  <si>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</si>
  <si>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</si>
  <si>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</si>
  <si>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</si>
  <si>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</si>
  <si>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</si>
  <si>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</si>
  <si>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</si>
  <si>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</si>
  <si>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</si>
  <si>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</si>
  <si>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</si>
  <si>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</si>
  <si>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</si>
  <si>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</si>
  <si>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</si>
  <si>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</si>
  <si>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</si>
  <si>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</si>
  <si>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</si>
  <si>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</si>
  <si>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</si>
  <si>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</si>
  <si>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</si>
  <si>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</si>
  <si>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</si>
  <si>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</si>
  <si>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</si>
  <si>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</si>
  <si>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</si>
  <si>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</si>
  <si>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</si>
  <si>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</si>
  <si>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</si>
  <si>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</si>
  <si>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</si>
  <si>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</si>
  <si>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</si>
  <si>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</si>
  <si>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</si>
  <si>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</si>
  <si>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</si>
  <si>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</si>
  <si>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</si>
  <si>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</si>
  <si>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</si>
  <si>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</si>
  <si>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</si>
  <si>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</si>
  <si>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</si>
  <si>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</si>
  <si>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</si>
  <si>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</si>
  <si>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</si>
  <si>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</si>
  <si>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</si>
  <si>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</si>
  <si>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</si>
  <si>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</si>
  <si>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</si>
  <si>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</si>
  <si>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</si>
  <si>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</si>
  <si>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</si>
  <si>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</si>
  <si>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</si>
  <si>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</si>
  <si>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</si>
  <si>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</si>
  <si>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</si>
  <si>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</si>
  <si>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</si>
  <si>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</si>
  <si>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</si>
  <si>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</si>
  <si>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</si>
  <si>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</si>
  <si>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</si>
  <si>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</si>
  <si>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</si>
  <si>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</si>
  <si>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</si>
  <si>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</si>
  <si>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</si>
  <si>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</si>
  <si>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</si>
  <si>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</si>
  <si>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</si>
  <si>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</si>
  <si>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</si>
  <si>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</si>
  <si>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</si>
  <si>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</si>
  <si>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</si>
  <si>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</si>
  <si>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</si>
  <si>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</si>
  <si>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</si>
  <si>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</si>
  <si>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</si>
  <si>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</si>
  <si>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</si>
  <si>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</si>
  <si>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</si>
  <si>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</si>
  <si>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</si>
  <si>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</si>
  <si>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</si>
  <si>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</si>
  <si>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</si>
  <si>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</si>
  <si>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</si>
  <si>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</si>
  <si>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</si>
  <si>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</si>
  <si>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</si>
  <si>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</si>
  <si>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</si>
  <si>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</si>
  <si>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</si>
  <si>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</si>
  <si>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</si>
  <si>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</si>
  <si>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</si>
  <si>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</si>
  <si>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</si>
  <si>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</si>
  <si>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</si>
  <si>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沖縄県与那原町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</si>
  <si>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</si>
  <si>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</si>
  <si>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</si>
  <si>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</si>
  <si>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</si>
  <si>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</si>
  <si>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</si>
  <si>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</si>
  <si>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</si>
  <si>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</si>
  <si>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</si>
  <si>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</si>
  <si>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</si>
  <si>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</si>
  <si>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</si>
  <si>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</si>
  <si>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</si>
  <si>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</si>
  <si>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</si>
  <si>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</si>
  <si>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</si>
  <si>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</si>
  <si>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</si>
  <si>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</si>
  <si>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</si>
  <si>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</si>
  <si>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</si>
  <si>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</si>
  <si>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</si>
  <si>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</si>
  <si>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</si>
  <si>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</si>
  <si>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</si>
  <si>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</si>
  <si>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</si>
  <si>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</si>
  <si>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</si>
  <si>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</si>
  <si>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</si>
  <si>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</si>
  <si>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</si>
  <si>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</si>
  <si>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</si>
  <si>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</si>
  <si>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</si>
  <si>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</si>
  <si>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</si>
  <si>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</si>
  <si>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</si>
  <si>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</si>
  <si>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</si>
  <si>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</si>
  <si>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</si>
  <si>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</si>
  <si>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</si>
  <si>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</si>
  <si>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</si>
  <si>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</si>
  <si>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</si>
  <si>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</si>
  <si>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</si>
  <si>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</si>
  <si>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</si>
  <si>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</si>
  <si>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</si>
  <si>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</si>
  <si>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</si>
  <si>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</si>
  <si>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</si>
  <si>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</si>
  <si>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</si>
  <si>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</si>
  <si>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</si>
  <si>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</si>
  <si>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</si>
  <si>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</si>
  <si>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</si>
  <si>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</si>
  <si>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</si>
  <si>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</si>
  <si>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</si>
  <si>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</si>
  <si>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</si>
  <si>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</si>
  <si>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</si>
  <si>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</si>
  <si>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</si>
  <si>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</si>
  <si>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</si>
  <si>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</si>
  <si>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</si>
  <si>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</si>
  <si>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</si>
  <si>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</si>
  <si>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</si>
  <si>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</si>
  <si>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</si>
  <si>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</si>
  <si>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</si>
  <si>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</si>
  <si>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</si>
  <si>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</si>
  <si>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</si>
  <si>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</si>
  <si>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</si>
  <si>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</si>
  <si>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</si>
  <si>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</si>
  <si>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</si>
  <si>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</si>
  <si>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</si>
  <si>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</si>
  <si>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</si>
  <si>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</si>
  <si>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</si>
  <si>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</si>
  <si>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</si>
  <si>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</si>
  <si>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</si>
  <si>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</si>
  <si>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</si>
  <si>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</si>
  <si>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</si>
  <si>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</si>
  <si>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</si>
  <si>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</si>
  <si>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</si>
  <si>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</si>
  <si>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</si>
  <si>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</si>
  <si>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</si>
  <si>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</si>
  <si>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</si>
  <si>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</si>
  <si>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</si>
  <si>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</si>
  <si>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</si>
  <si>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</si>
  <si>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</si>
  <si>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</si>
  <si>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</si>
  <si>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</si>
  <si>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</si>
  <si>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</si>
  <si>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</si>
  <si>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</si>
  <si>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</si>
  <si>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</si>
  <si>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</si>
  <si>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</si>
  <si>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</si>
  <si>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</si>
  <si>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</si>
  <si>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</si>
  <si>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</si>
  <si>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</si>
  <si>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</si>
  <si>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</si>
  <si>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</si>
  <si>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</si>
  <si>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</si>
  <si>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</si>
  <si>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</si>
  <si>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</si>
  <si>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</si>
  <si>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</si>
  <si>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</si>
  <si>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</si>
  <si>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</si>
  <si>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</si>
  <si>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</si>
  <si>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</si>
  <si>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</si>
  <si>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5.62</t>
  </si>
  <si>
    <t>▲ 1.59</t>
  </si>
  <si>
    <t>▲ 6.42</t>
  </si>
  <si>
    <t>▲ 4.27</t>
  </si>
  <si>
    <t>水道事業会計</t>
  </si>
  <si>
    <t>下水道事業会計</t>
  </si>
  <si>
    <t>一般会計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</si>
  <si>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</si>
  <si>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</si>
  <si>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</si>
  <si>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</si>
  <si>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</si>
  <si>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</si>
  <si>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</si>
  <si>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</si>
  <si>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</si>
  <si>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公共施設等整備基金</t>
    <phoneticPr fontId="5"/>
  </si>
  <si>
    <t>ふるさと基金</t>
    <phoneticPr fontId="5"/>
  </si>
  <si>
    <t>地域福祉基金</t>
    <phoneticPr fontId="5"/>
  </si>
  <si>
    <t>生活困窮世帯支援基金</t>
    <phoneticPr fontId="5"/>
  </si>
  <si>
    <t>地域振興資金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</si>
  <si>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</si>
  <si>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</si>
  <si>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と比較すると高い水準にある。一方、有形固定資産減価償却率は類似団体よりも低い水準となっている。将来負担比率については、平成30年度から令和２年にかけての新庁舎の建設事業の影響により増加したが、令和9年度から学校給食センターの更新を予定しているため、令和８年度頃迄は減少が見込まれる。
　有形固定資産減価償却率については、公共施設等の数が少ないこと、建築経過年数が比較的短いことが要因として低い水準を維持している。</t>
    <rPh sb="108" eb="110">
      <t>レイワ</t>
    </rPh>
    <rPh sb="111" eb="113">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</si>
  <si>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</si>
  <si>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</si>
  <si>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</si>
  <si>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</si>
  <si>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</si>
  <si>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</si>
  <si>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実質公債費比率、将来負担比率供に類似団体と比較して高い水準にある。
　実質公債費比率については、平成30年度から令和２年にかけての新庁舎建設事業に係る地方債の元金償還が徐々に開始されるため、令和８年度まで増加が見込まれる。
　将来負担比率については、新庁舎建設事業に係る地方債の償還及び令和9年度から学校給食センターの更新を予定しているため、令和８年度頃迄は減少が見込まれる。</t>
    <rPh sb="142" eb="143">
      <t>オヨ</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</si>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</sst>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7B748B-C497-416E-8353-56F928904FE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FD46-4DF9-BE0A-0A07A65C367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170790</c:v>
                </c:pt>
                <c:pt idx="1">
                  <c:v>57824</c:v>
                </c:pt>
                <c:pt idx="2">
                  <c:v>17974</c:v>
                </c:pt>
                <c:pt idx="3">
                  <c:v>43724</c:v>
                </c:pt>
                <c:pt idx="4">
                  <c:v>31077</c:v>
                </c:pt>
              </c:numCache>
            </c:numRef>
          </c:val>
          <c:smooth val="0"/>
          <c:extLst>
            <c:ext xmlns:c16="http://schemas.microsoft.com/office/drawing/2014/chart" uri="{C3380CC4-5D6E-409C-BE32-E72D297353CC}">
              <c16:uniqueId val="{00000001-FD46-4DF9-BE0A-0A07A65C367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2.6</c:v>
                </c:pt>
                <c:pt idx="1">
                  <c:v>9.26</c:v>
                </c:pt>
                <c:pt idx="2">
                  <c:v>7.36</c:v>
                </c:pt>
                <c:pt idx="3">
                  <c:v>4.0999999999999996</c:v>
                </c:pt>
                <c:pt idx="4">
                  <c:v>1.73</c:v>
                </c:pt>
              </c:numCache>
            </c:numRef>
          </c:val>
          <c:extLst>
            <c:ext xmlns:c16="http://schemas.microsoft.com/office/drawing/2014/chart" uri="{C3380CC4-5D6E-409C-BE32-E72D297353CC}">
              <c16:uniqueId val="{00000000-03F6-4815-85FF-A8199B1F325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28.96</c:v>
                </c:pt>
                <c:pt idx="1">
                  <c:v>31.2</c:v>
                </c:pt>
                <c:pt idx="2">
                  <c:v>36.79</c:v>
                </c:pt>
                <c:pt idx="3">
                  <c:v>40.770000000000003</c:v>
                </c:pt>
                <c:pt idx="4">
                  <c:v>35.93</c:v>
                </c:pt>
              </c:numCache>
            </c:numRef>
          </c:val>
          <c:extLst>
            <c:ext xmlns:c16="http://schemas.microsoft.com/office/drawing/2014/chart" uri="{C3380CC4-5D6E-409C-BE32-E72D297353CC}">
              <c16:uniqueId val="{00000001-03F6-4815-85FF-A8199B1F325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-5.62</c:v>
                </c:pt>
                <c:pt idx="1">
                  <c:v>10.31</c:v>
                </c:pt>
                <c:pt idx="2">
                  <c:v>-1.59</c:v>
                </c:pt>
                <c:pt idx="3">
                  <c:v>-6.42</c:v>
                </c:pt>
                <c:pt idx="4">
                  <c:v>-4.2699999999999996</c:v>
                </c:pt>
              </c:numCache>
            </c:numRef>
          </c:val>
          <c:smooth val="0"/>
          <c:extLst>
            <c:ext xmlns:c16="http://schemas.microsoft.com/office/drawing/2014/chart" uri="{C3380CC4-5D6E-409C-BE32-E72D297353CC}">
              <c16:uniqueId val="{00000002-03F6-4815-85FF-A8199B1F325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927-44AA-9102-973A072FF2B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927-44AA-9102-973A072FF2B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927-44AA-9102-973A072FF2B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927-44AA-9102-973A072FF2B8}"/>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6927-44AA-9102-973A072FF2B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0.02</c:v>
                </c:pt>
                <c:pt idx="6">
                  <c:v>#N/A</c:v>
                </c:pt>
                <c:pt idx="7">
                  <c:v>0.03</c:v>
                </c:pt>
                <c:pt idx="8">
                  <c:v>#N/A</c:v>
                </c:pt>
                <c:pt idx="9">
                  <c:v>0.03</c:v>
                </c:pt>
              </c:numCache>
            </c:numRef>
          </c:val>
          <c:extLst>
            <c:ext xmlns:c16="http://schemas.microsoft.com/office/drawing/2014/chart" uri="{C3380CC4-5D6E-409C-BE32-E72D297353CC}">
              <c16:uniqueId val="{00000005-6927-44AA-9102-973A072FF2B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0.09</c:v>
                </c:pt>
                <c:pt idx="4">
                  <c:v>#N/A</c:v>
                </c:pt>
                <c:pt idx="5">
                  <c:v>0.11</c:v>
                </c:pt>
                <c:pt idx="6">
                  <c:v>#N/A</c:v>
                </c:pt>
                <c:pt idx="7">
                  <c:v>0.05</c:v>
                </c:pt>
                <c:pt idx="8">
                  <c:v>#N/A</c:v>
                </c:pt>
                <c:pt idx="9">
                  <c:v>0.09</c:v>
                </c:pt>
              </c:numCache>
            </c:numRef>
          </c:val>
          <c:extLst>
            <c:ext xmlns:c16="http://schemas.microsoft.com/office/drawing/2014/chart" uri="{C3380CC4-5D6E-409C-BE32-E72D297353CC}">
              <c16:uniqueId val="{00000006-6927-44AA-9102-973A072FF2B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2.59</c:v>
                </c:pt>
                <c:pt idx="2">
                  <c:v>#N/A</c:v>
                </c:pt>
                <c:pt idx="3">
                  <c:v>9.25</c:v>
                </c:pt>
                <c:pt idx="4">
                  <c:v>#N/A</c:v>
                </c:pt>
                <c:pt idx="5">
                  <c:v>7.35</c:v>
                </c:pt>
                <c:pt idx="6">
                  <c:v>#N/A</c:v>
                </c:pt>
                <c:pt idx="7">
                  <c:v>4.0999999999999996</c:v>
                </c:pt>
                <c:pt idx="8">
                  <c:v>#N/A</c:v>
                </c:pt>
                <c:pt idx="9">
                  <c:v>1.72</c:v>
                </c:pt>
              </c:numCache>
            </c:numRef>
          </c:val>
          <c:extLst>
            <c:ext xmlns:c16="http://schemas.microsoft.com/office/drawing/2014/chart" uri="{C3380CC4-5D6E-409C-BE32-E72D297353CC}">
              <c16:uniqueId val="{00000007-6927-44AA-9102-973A072FF2B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#N/A</c:v>
                </c:pt>
                <c:pt idx="3">
                  <c:v>1.03</c:v>
                </c:pt>
                <c:pt idx="4">
                  <c:v>#N/A</c:v>
                </c:pt>
                <c:pt idx="5">
                  <c:v>1.58</c:v>
                </c:pt>
                <c:pt idx="6">
                  <c:v>#N/A</c:v>
                </c:pt>
                <c:pt idx="7">
                  <c:v>1.94</c:v>
                </c:pt>
                <c:pt idx="8">
                  <c:v>#N/A</c:v>
                </c:pt>
                <c:pt idx="9">
                  <c:v>2.4</c:v>
                </c:pt>
              </c:numCache>
            </c:numRef>
          </c:val>
          <c:extLst>
            <c:ext xmlns:c16="http://schemas.microsoft.com/office/drawing/2014/chart" uri="{C3380CC4-5D6E-409C-BE32-E72D297353CC}">
              <c16:uniqueId val="{00000008-6927-44AA-9102-973A072FF2B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6.97</c:v>
                </c:pt>
                <c:pt idx="2">
                  <c:v>#N/A</c:v>
                </c:pt>
                <c:pt idx="3">
                  <c:v>7.58</c:v>
                </c:pt>
                <c:pt idx="4">
                  <c:v>#N/A</c:v>
                </c:pt>
                <c:pt idx="5">
                  <c:v>8.91</c:v>
                </c:pt>
                <c:pt idx="6">
                  <c:v>#N/A</c:v>
                </c:pt>
                <c:pt idx="7">
                  <c:v>10.23</c:v>
                </c:pt>
                <c:pt idx="8">
                  <c:v>#N/A</c:v>
                </c:pt>
                <c:pt idx="9">
                  <c:v>10.42</c:v>
                </c:pt>
              </c:numCache>
            </c:numRef>
          </c:val>
          <c:extLst>
            <c:ext xmlns:c16="http://schemas.microsoft.com/office/drawing/2014/chart" uri="{C3380CC4-5D6E-409C-BE32-E72D297353CC}">
              <c16:uniqueId val="{00000009-6927-44AA-9102-973A072FF2B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514</c:v>
                </c:pt>
                <c:pt idx="5">
                  <c:v>515</c:v>
                </c:pt>
                <c:pt idx="8">
                  <c:v>473</c:v>
                </c:pt>
                <c:pt idx="11">
                  <c:v>448</c:v>
                </c:pt>
                <c:pt idx="14">
                  <c:v>427</c:v>
                </c:pt>
              </c:numCache>
            </c:numRef>
          </c:val>
          <c:extLst>
            <c:ext xmlns:c16="http://schemas.microsoft.com/office/drawing/2014/chart" uri="{C3380CC4-5D6E-409C-BE32-E72D297353CC}">
              <c16:uniqueId val="{00000000-FEAF-4FE8-AF38-8396A8EBAC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EAF-4FE8-AF38-8396A8EBAC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EAF-4FE8-AF38-8396A8EBAC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53</c:v>
                </c:pt>
                <c:pt idx="6">
                  <c:v>49</c:v>
                </c:pt>
                <c:pt idx="9">
                  <c:v>56</c:v>
                </c:pt>
                <c:pt idx="12">
                  <c:v>47</c:v>
                </c:pt>
              </c:numCache>
            </c:numRef>
          </c:val>
          <c:extLst>
            <c:ext xmlns:c16="http://schemas.microsoft.com/office/drawing/2014/chart" uri="{C3380CC4-5D6E-409C-BE32-E72D297353CC}">
              <c16:uniqueId val="{00000003-FEAF-4FE8-AF38-8396A8EBAC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167</c:v>
                </c:pt>
                <c:pt idx="3">
                  <c:v>166</c:v>
                </c:pt>
                <c:pt idx="6">
                  <c:v>172</c:v>
                </c:pt>
                <c:pt idx="9">
                  <c:v>140</c:v>
                </c:pt>
                <c:pt idx="12">
                  <c:v>114</c:v>
                </c:pt>
              </c:numCache>
            </c:numRef>
          </c:val>
          <c:extLst>
            <c:ext xmlns:c16="http://schemas.microsoft.com/office/drawing/2014/chart" uri="{C3380CC4-5D6E-409C-BE32-E72D297353CC}">
              <c16:uniqueId val="{00000004-FEAF-4FE8-AF38-8396A8EBAC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AF-4FE8-AF38-8396A8EBAC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AF-4FE8-AF38-8396A8EBAC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563</c:v>
                </c:pt>
                <c:pt idx="3">
                  <c:v>582</c:v>
                </c:pt>
                <c:pt idx="6">
                  <c:v>607</c:v>
                </c:pt>
                <c:pt idx="9">
                  <c:v>609</c:v>
                </c:pt>
                <c:pt idx="12">
                  <c:v>665</c:v>
                </c:pt>
              </c:numCache>
            </c:numRef>
          </c:val>
          <c:extLst>
            <c:ext xmlns:c16="http://schemas.microsoft.com/office/drawing/2014/chart" uri="{C3380CC4-5D6E-409C-BE32-E72D297353CC}">
              <c16:uniqueId val="{00000007-FEAF-4FE8-AF38-8396A8EBAC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262</c:v>
                </c:pt>
                <c:pt idx="2">
                  <c:v>#N/A</c:v>
                </c:pt>
                <c:pt idx="3">
                  <c:v>#N/A</c:v>
                </c:pt>
                <c:pt idx="4">
                  <c:v>286</c:v>
                </c:pt>
                <c:pt idx="5">
                  <c:v>#N/A</c:v>
                </c:pt>
                <c:pt idx="6">
                  <c:v>#N/A</c:v>
                </c:pt>
                <c:pt idx="7">
                  <c:v>355</c:v>
                </c:pt>
                <c:pt idx="8">
                  <c:v>#N/A</c:v>
                </c:pt>
                <c:pt idx="9">
                  <c:v>#N/A</c:v>
                </c:pt>
                <c:pt idx="10">
                  <c:v>357</c:v>
                </c:pt>
                <c:pt idx="11">
                  <c:v>#N/A</c:v>
                </c:pt>
                <c:pt idx="12">
                  <c:v>#N/A</c:v>
                </c:pt>
                <c:pt idx="13">
                  <c:v>399</c:v>
                </c:pt>
                <c:pt idx="14">
                  <c:v>#N/A</c:v>
                </c:pt>
              </c:numCache>
            </c:numRef>
          </c:val>
          <c:smooth val="0"/>
          <c:extLst>
            <c:ext xmlns:c16="http://schemas.microsoft.com/office/drawing/2014/chart" uri="{C3380CC4-5D6E-409C-BE32-E72D297353CC}">
              <c16:uniqueId val="{00000008-FEAF-4FE8-AF38-8396A8EBAC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5780</c:v>
                </c:pt>
                <c:pt idx="5">
                  <c:v>5576</c:v>
                </c:pt>
                <c:pt idx="8">
                  <c:v>5410</c:v>
                </c:pt>
                <c:pt idx="11">
                  <c:v>5335</c:v>
                </c:pt>
                <c:pt idx="14">
                  <c:v>4977</c:v>
                </c:pt>
              </c:numCache>
            </c:numRef>
          </c:val>
          <c:extLst>
            <c:ext xmlns:c16="http://schemas.microsoft.com/office/drawing/2014/chart" uri="{C3380CC4-5D6E-409C-BE32-E72D297353CC}">
              <c16:uniqueId val="{00000000-981F-4CFB-B599-F7840E216DF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225</c:v>
                </c:pt>
                <c:pt idx="5">
                  <c:v>212</c:v>
                </c:pt>
                <c:pt idx="8">
                  <c:v>180</c:v>
                </c:pt>
                <c:pt idx="11">
                  <c:v>171</c:v>
                </c:pt>
                <c:pt idx="14">
                  <c:v>161</c:v>
                </c:pt>
              </c:numCache>
            </c:numRef>
          </c:val>
          <c:extLst>
            <c:ext xmlns:c16="http://schemas.microsoft.com/office/drawing/2014/chart" uri="{C3380CC4-5D6E-409C-BE32-E72D297353CC}">
              <c16:uniqueId val="{00000001-981F-4CFB-B599-F7840E216DF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1522</c:v>
                </c:pt>
                <c:pt idx="5">
                  <c:v>1843</c:v>
                </c:pt>
                <c:pt idx="8">
                  <c:v>2139</c:v>
                </c:pt>
                <c:pt idx="11">
                  <c:v>2353</c:v>
                </c:pt>
                <c:pt idx="14">
                  <c:v>2421</c:v>
                </c:pt>
              </c:numCache>
            </c:numRef>
          </c:val>
          <c:extLst>
            <c:ext xmlns:c16="http://schemas.microsoft.com/office/drawing/2014/chart" uri="{C3380CC4-5D6E-409C-BE32-E72D297353CC}">
              <c16:uniqueId val="{00000002-981F-4CFB-B599-F7840E216DF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1F-4CFB-B599-F7840E216DF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1F-4CFB-B599-F7840E216DF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1F-4CFB-B599-F7840E216DF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172</c:v>
                </c:pt>
                <c:pt idx="3">
                  <c:v>137</c:v>
                </c:pt>
                <c:pt idx="6">
                  <c:v>143</c:v>
                </c:pt>
                <c:pt idx="9">
                  <c:v>202</c:v>
                </c:pt>
                <c:pt idx="12">
                  <c:v>133</c:v>
                </c:pt>
              </c:numCache>
            </c:numRef>
          </c:val>
          <c:extLst>
            <c:ext xmlns:c16="http://schemas.microsoft.com/office/drawing/2014/chart" uri="{C3380CC4-5D6E-409C-BE32-E72D297353CC}">
              <c16:uniqueId val="{00000006-981F-4CFB-B599-F7840E216DF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533</c:v>
                </c:pt>
                <c:pt idx="3">
                  <c:v>671</c:v>
                </c:pt>
                <c:pt idx="6">
                  <c:v>641</c:v>
                </c:pt>
                <c:pt idx="9">
                  <c:v>666</c:v>
                </c:pt>
                <c:pt idx="12">
                  <c:v>681</c:v>
                </c:pt>
              </c:numCache>
            </c:numRef>
          </c:val>
          <c:extLst>
            <c:ext xmlns:c16="http://schemas.microsoft.com/office/drawing/2014/chart" uri="{C3380CC4-5D6E-409C-BE32-E72D297353CC}">
              <c16:uniqueId val="{00000007-981F-4CFB-B599-F7840E216DF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2374</c:v>
                </c:pt>
                <c:pt idx="3">
                  <c:v>2461</c:v>
                </c:pt>
                <c:pt idx="6">
                  <c:v>2133</c:v>
                </c:pt>
                <c:pt idx="9">
                  <c:v>2266</c:v>
                </c:pt>
                <c:pt idx="12">
                  <c:v>2363</c:v>
                </c:pt>
              </c:numCache>
            </c:numRef>
          </c:val>
          <c:extLst>
            <c:ext xmlns:c16="http://schemas.microsoft.com/office/drawing/2014/chart" uri="{C3380CC4-5D6E-409C-BE32-E72D297353CC}">
              <c16:uniqueId val="{00000008-981F-4CFB-B599-F7840E216DF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81F-4CFB-B599-F7840E216DF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8470</c:v>
                </c:pt>
                <c:pt idx="3">
                  <c:v>8631</c:v>
                </c:pt>
                <c:pt idx="6">
                  <c:v>8206</c:v>
                </c:pt>
                <c:pt idx="9">
                  <c:v>8039</c:v>
                </c:pt>
                <c:pt idx="12">
                  <c:v>7660</c:v>
                </c:pt>
              </c:numCache>
            </c:numRef>
          </c:val>
          <c:extLst>
            <c:ext xmlns:c16="http://schemas.microsoft.com/office/drawing/2014/chart" uri="{C3380CC4-5D6E-409C-BE32-E72D297353CC}">
              <c16:uniqueId val="{0000000A-981F-4CFB-B599-F7840E216DF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4022</c:v>
                </c:pt>
                <c:pt idx="2">
                  <c:v>#N/A</c:v>
                </c:pt>
                <c:pt idx="3">
                  <c:v>#N/A</c:v>
                </c:pt>
                <c:pt idx="4">
                  <c:v>4269</c:v>
                </c:pt>
                <c:pt idx="5">
                  <c:v>#N/A</c:v>
                </c:pt>
                <c:pt idx="6">
                  <c:v>#N/A</c:v>
                </c:pt>
                <c:pt idx="7">
                  <c:v>3394</c:v>
                </c:pt>
                <c:pt idx="8">
                  <c:v>#N/A</c:v>
                </c:pt>
                <c:pt idx="9">
                  <c:v>#N/A</c:v>
                </c:pt>
                <c:pt idx="10">
                  <c:v>3314</c:v>
                </c:pt>
                <c:pt idx="11">
                  <c:v>#N/A</c:v>
                </c:pt>
                <c:pt idx="12">
                  <c:v>#N/A</c:v>
                </c:pt>
                <c:pt idx="13">
                  <c:v>3278</c:v>
                </c:pt>
                <c:pt idx="14">
                  <c:v>#N/A</c:v>
                </c:pt>
              </c:numCache>
            </c:numRef>
          </c:val>
          <c:smooth val="0"/>
          <c:extLst>
            <c:ext xmlns:c16="http://schemas.microsoft.com/office/drawing/2014/chart" uri="{C3380CC4-5D6E-409C-BE32-E72D297353CC}">
              <c16:uniqueId val="{0000000B-981F-4CFB-B599-F7840E216DF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1687</c:v>
                </c:pt>
                <c:pt idx="1">
                  <c:v>1888</c:v>
                </c:pt>
                <c:pt idx="2">
                  <c:v>1738</c:v>
                </c:pt>
              </c:numCache>
            </c:numRef>
          </c:val>
          <c:extLst>
            <c:ext xmlns:c16="http://schemas.microsoft.com/office/drawing/2014/chart" uri="{C3380CC4-5D6E-409C-BE32-E72D297353CC}">
              <c16:uniqueId val="{00000000-9A0A-41AB-BC81-EEB15569B7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177</c:v>
                </c:pt>
                <c:pt idx="1">
                  <c:v>177</c:v>
                </c:pt>
                <c:pt idx="2">
                  <c:v>207</c:v>
                </c:pt>
              </c:numCache>
            </c:numRef>
          </c:val>
          <c:extLst>
            <c:ext xmlns:c16="http://schemas.microsoft.com/office/drawing/2014/chart" uri="{C3380CC4-5D6E-409C-BE32-E72D297353CC}">
              <c16:uniqueId val="{00000001-9A0A-41AB-BC81-EEB15569B7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281</c:v>
                </c:pt>
                <c:pt idx="1">
                  <c:v>288</c:v>
                </c:pt>
                <c:pt idx="2">
                  <c:v>476</c:v>
                </c:pt>
              </c:numCache>
            </c:numRef>
          </c:val>
          <c:extLst>
            <c:ext xmlns:c16="http://schemas.microsoft.com/office/drawing/2014/chart" uri="{C3380CC4-5D6E-409C-BE32-E72D297353CC}">
              <c16:uniqueId val="{00000002-9A0A-41AB-BC81-EEB15569B7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{21DBCF19-4772-4868-B677-2772FD3BEBE5}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15F-4295-84D0-5BF0E56519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{82A5DD38-0A84-4A96-B8B1-9ECC8FEA75D9}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5F-4295-84D0-5BF0E56519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{BF17A057-3B1D-49B3-BA7D-63A86E822284}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5F-4295-84D0-5BF0E56519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{CAE42335-F282-48B9-B908-4C1CA3AEA3DD}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5F-4295-84D0-5BF0E56519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{11A0D1A5-889A-4A1F-9896-3DFF5D82D739}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5F-4295-84D0-5BF0E565193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{1DE78F41-7B1B-4301-A55E-9885C8D04C39}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15F-4295-84D0-5BF0E565193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{DABAFB1B-065C-4F23-BBC9-AB3F705EC821}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15F-4295-84D0-5BF0E565193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{58901AE1-8F21-42FF-8AE9-47B7499C4382}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15F-4295-84D0-5BF0E565193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{50115597-DBB3-43F1-84FB-7D97FDAF2D13}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15F-4295-84D0-5BF0E56519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43.7</c:v>
                </c:pt>
                <c:pt idx="8">
                  <c:v>39.200000000000003</c:v>
                </c:pt>
                <c:pt idx="16">
                  <c:v>41.8</c:v>
                </c:pt>
                <c:pt idx="24">
                  <c:v>43.7</c:v>
                </c:pt>
                <c:pt idx="32">
                  <c:v>46.5</c:v>
                </c:pt>
              </c:numCache>
            </c:numRef>
          </c:xVal>
          <c:yVal>
            <c:numRef>
              <c:f>公会計指標分析・財政指標組合せ分析表!$BP$51:$DC$51</c:f>
              <c:numCache>
                <c:formatCode>#,##0.0;"▲ "#,##0.0</c:formatCode>
                <c:ptCount val="40"/>
                <c:pt idx="0">
                  <c:v>106</c:v>
                </c:pt>
                <c:pt idx="8">
                  <c:v>101.8</c:v>
                </c:pt>
                <c:pt idx="16">
                  <c:v>82.1</c:v>
                </c:pt>
                <c:pt idx="24">
                  <c:v>78.900000000000006</c:v>
                </c:pt>
                <c:pt idx="32">
                  <c:v>73.900000000000006</c:v>
                </c:pt>
              </c:numCache>
            </c:numRef>
          </c:yVal>
          <c:smooth val="0"/>
          <c:extLst>
            <c:ext xmlns:c16="http://schemas.microsoft.com/office/drawing/2014/chart" uri="{C3380CC4-5D6E-409C-BE32-E72D297353CC}">
              <c16:uniqueId val="{00000009-E15F-4295-84D0-5BF0E565193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{349A086D-C25A-479F-BB7A-87A14CB8D471}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15F-4295-84D0-5BF0E565193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{67D28061-0E34-41FA-9E43-022C63639857}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5F-4295-84D0-5BF0E56519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{80984B71-AF46-4527-B2F3-C7AC240A7ACC}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5F-4295-84D0-5BF0E56519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{C26DB078-5168-4C5F-81D7-63E1B1DD79A1}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5F-4295-84D0-5BF0E56519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{E6F62BAB-744E-4A01-9497-3D8E1A463CF9}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5F-4295-84D0-5BF0E565193B}"/>
                </c:ext>
              </c:extLst>
            </c:dLbl>
            <c:dLbl>
              <c:idx val="8"/>
              <c:layout>
                <c:manualLayout>
                  <c:x val="-3.0287107759038732E-2"/>
                  <c:y val="-0.1128808118871602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{180BBD98-A32E-4A2D-BF3F-2437396C9CA0}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15F-4295-84D0-5BF0E565193B}"/>
                </c:ext>
              </c:extLst>
            </c:dLbl>
            <c:dLbl>
              <c:idx val="16"/>
              <c:layout>
                <c:manualLayout>
                  <c:x val="-3.3744393541429656E-2"/>
                  <c:y val="-8.704664997792242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{6905F85C-DF2A-411F-8BD0-2445AA48B920}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15F-4295-84D0-5BF0E565193B}"/>
                </c:ext>
              </c:extLst>
            </c:dLbl>
            <c:dLbl>
              <c:idx val="24"/>
              <c:layout>
                <c:manualLayout>
                  <c:x val="-3.2015750650234161E-2"/>
                  <c:y val="-9.8892709988486968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{274E40E5-95D6-4EF4-85CA-19F6081F43AE}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15F-4295-84D0-5BF0E565193B}"/>
                </c:ext>
              </c:extLst>
            </c:dLbl>
            <c:dLbl>
              <c:idx val="32"/>
              <c:layout>
                <c:manualLayout>
                  <c:x val="-3.2015750650234161E-2"/>
                  <c:y val="-4.913872509787497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{C1456B36-EDE4-4C90-84D4-4DCB3B0556FC}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15F-4295-84D0-5BF0E56519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E15F-4295-84D0-5BF0E565193B}"/>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{3828FDF9-B03D-4713-AF06-C7496234F154}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6FB-45B7-AFDD-5AA6A633A0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{1F419363-5289-4924-A42E-DCE3A5BA42FB}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FB-45B7-AFDD-5AA6A633A0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{69B5BB35-8F49-46E3-8CF2-8C24086456B3}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FB-45B7-AFDD-5AA6A633A0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{A276553F-3E41-4FDC-9D72-D3ECAA35A3A5}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FB-45B7-AFDD-5AA6A633A0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{E40C1CD4-6A26-4ED5-B9D5-A91E33EAD20A}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FB-45B7-AFDD-5AA6A633A09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{CBEC233F-16B4-4DD3-BCC6-729D2B36C6B5}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6FB-45B7-AFDD-5AA6A633A09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{722A3227-A8E6-46FF-A656-AD51D3AB37FF}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6FB-45B7-AFDD-5AA6A633A09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{91B307CE-1439-487B-90DB-D1E423A0E1D3}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6FB-45B7-AFDD-5AA6A633A09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{A19D0860-9294-4988-A011-FE36E9322FF3}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6FB-45B7-AFDD-5AA6A633A0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6.5</c:v>
                </c:pt>
                <c:pt idx="16">
                  <c:v>7.4</c:v>
                </c:pt>
                <c:pt idx="24">
                  <c:v>8</c:v>
                </c:pt>
                <c:pt idx="32">
                  <c:v>8.6999999999999993</c:v>
                </c:pt>
              </c:numCache>
            </c:numRef>
          </c:xVal>
          <c:yVal>
            <c:numRef>
              <c:f>公会計指標分析・財政指標組合せ分析表!$BP$73:$DC$73</c:f>
              <c:numCache>
                <c:formatCode>#,##0.0;"▲ "#,##0.0</c:formatCode>
                <c:ptCount val="40"/>
                <c:pt idx="0">
                  <c:v>106</c:v>
                </c:pt>
                <c:pt idx="8">
                  <c:v>101.8</c:v>
                </c:pt>
                <c:pt idx="16">
                  <c:v>82.1</c:v>
                </c:pt>
                <c:pt idx="24">
                  <c:v>78.900000000000006</c:v>
                </c:pt>
                <c:pt idx="32">
                  <c:v>73.900000000000006</c:v>
                </c:pt>
              </c:numCache>
            </c:numRef>
          </c:yVal>
          <c:smooth val="0"/>
          <c:extLst>
            <c:ext xmlns:c16="http://schemas.microsoft.com/office/drawing/2014/chart" uri="{C3380CC4-5D6E-409C-BE32-E72D297353CC}">
              <c16:uniqueId val="{00000009-A6FB-45B7-AFDD-5AA6A633A09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{59013674-8C96-457D-880F-B1DCC05AE6A8}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6FB-45B7-AFDD-5AA6A633A09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{ECF8F66C-8A65-49AC-BCBA-FF64CB3E92DC}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FB-45B7-AFDD-5AA6A633A0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{E27C373F-6C2F-4D26-AEC9-241A4FA16DB0}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FB-45B7-AFDD-5AA6A633A0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{9FE75699-C750-48D5-A008-64D3C3BAFD0C}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FB-45B7-AFDD-5AA6A633A0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{865F46A0-EA43-425F-8121-B79A75992618}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FB-45B7-AFDD-5AA6A633A09D}"/>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{04AE6DF4-12BC-4B9E-8CF9-E88D67052805}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6FB-45B7-AFDD-5AA6A633A09D}"/>
                </c:ext>
              </c:extLst>
            </c:dLbl>
            <c:dLbl>
              <c:idx val="16"/>
              <c:layout>
                <c:manualLayout>
                  <c:x val="-1.8235628084249993E-2"/>
                  <c:y val="-7.187700997392300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{70735D33-EB47-421A-8623-744D781881A9}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6FB-45B7-AFDD-5AA6A633A09D}"/>
                </c:ext>
              </c:extLst>
            </c:dLbl>
            <c:dLbl>
              <c:idx val="24"/>
              <c:layout>
                <c:manualLayout>
                  <c:x val="-4.4905057365901106E-2"/>
                  <c:y val="-3.403555842940680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{1DFFE062-9D12-4501-894C-D38C1423BDDA}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6FB-45B7-AFDD-5AA6A633A09D}"/>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{FA02C9CF-387C-463E-831C-F04F77CB0124}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6FB-45B7-AFDD-5AA6A633A0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6FB-45B7-AFDD-5AA6A633A09D}"/>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19,920
19,713
5.18
10,015,656
9,921,964
83,649
4,836,111
7,659,811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全国平均と比較すると、やや低くなっている。</a:t>
          </a:r>
          <a:endParaRPr lang="ja-JP" altLang="ja-JP" sz="1400">
            <a:effectLst/>
          </a:endParaRPr>
        </a:p>
        <a:p>
          <a:r>
            <a:rPr kumimoji="1" lang="ja-JP" altLang="ja-JP" sz="1100">
              <a:solidFill>
                <a:schemeClr val="dk1"/>
              </a:solidFill>
              <a:effectLst/>
              <a:latin typeface="+mn-lt"/>
              <a:ea typeface="+mn-ea"/>
              <a:cs typeface="+mn-cs"/>
            </a:rPr>
            <a:t>　全国平均を下回る所得や、町内に中心となる基幹産業がないことが財政基盤が弱い要因となっている。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44979</xdr:rowOff>
    </xdr:from>
    <xdr:to>
      <xdr:col>23</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417329"/>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44979</xdr:rowOff>
    </xdr:from>
    <xdr:to>
      <xdr:col>19</xdr:col>
      <xdr:colOff>133350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173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44979</xdr:rowOff>
    </xdr:from>
    <xdr:to>
      <xdr:col>15</xdr:col>
      <xdr:colOff>82550</xdr:colOff>
      <xdr:row>43</xdr:row>
      <xdr:rowOff>44979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17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24871</xdr:rowOff>
    </xdr:from>
    <xdr:to>
      <xdr:col>11</xdr:col>
      <xdr:colOff>31750</xdr:colOff>
      <xdr:row>43</xdr:row>
      <xdr:rowOff>44979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9722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165629</xdr:rowOff>
    </xdr:from>
    <xdr:to>
      <xdr:col>23</xdr:col>
      <xdr:colOff>184150</xdr:colOff>
      <xdr:row>43</xdr:row>
      <xdr:rowOff>95779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137706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3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165629</xdr:rowOff>
    </xdr:from>
    <xdr:to>
      <xdr:col>15</xdr:col>
      <xdr:colOff>133350</xdr:colOff>
      <xdr:row>43</xdr:row>
      <xdr:rowOff>95779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80556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165629</xdr:rowOff>
    </xdr:from>
    <xdr:to>
      <xdr:col>11</xdr:col>
      <xdr:colOff>82550</xdr:colOff>
      <xdr:row>43</xdr:row>
      <xdr:rowOff>95779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80556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145521</xdr:rowOff>
    </xdr:from>
    <xdr:to>
      <xdr:col>7</xdr:col>
      <xdr:colOff>31750</xdr:colOff>
      <xdr:row>43</xdr:row>
      <xdr:rowOff>75671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60448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43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類似団体をやや上回って</a:t>
          </a:r>
          <a:r>
            <a:rPr kumimoji="1" lang="ja-JP" altLang="ja-JP" sz="1100">
              <a:solidFill>
                <a:schemeClr val="dk1"/>
              </a:solidFill>
              <a:effectLst/>
              <a:latin typeface="+mn-lt"/>
              <a:ea typeface="+mn-ea"/>
              <a:cs typeface="+mn-cs"/>
            </a:rPr>
            <a:t>いる。</a:t>
          </a:r>
          <a:endParaRPr lang="ja-JP" altLang="ja-JP" sz="1400">
            <a:effectLst/>
          </a:endParaRPr>
        </a:p>
        <a:p>
          <a:r>
            <a:rPr kumimoji="1" lang="ja-JP" altLang="ja-JP" sz="1100">
              <a:solidFill>
                <a:schemeClr val="dk1"/>
              </a:solidFill>
              <a:effectLst/>
              <a:latin typeface="+mn-lt"/>
              <a:ea typeface="+mn-ea"/>
              <a:cs typeface="+mn-cs"/>
            </a:rPr>
            <a:t>　前年度と比較し、人件費及び物件費の増に伴い増加している。今後も職員数の増に伴い、人件費の増加が見込まれる。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28787</xdr:rowOff>
    </xdr:from>
    <xdr:to>
      <xdr:col>23</xdr:col>
      <xdr:colOff>133350</xdr:colOff>
      <xdr:row>65</xdr:row>
      <xdr:rowOff>93133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7303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115781</xdr:rowOff>
    </xdr:from>
    <xdr:to>
      <xdr:col>19</xdr:col>
      <xdr:colOff>133350</xdr:colOff>
      <xdr:row>65</xdr:row>
      <xdr:rowOff>28787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88581"/>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7196</xdr:rowOff>
    </xdr:from>
    <xdr:to>
      <xdr:col>15</xdr:col>
      <xdr:colOff>82550</xdr:colOff>
      <xdr:row>64</xdr:row>
      <xdr:rowOff>115781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79996"/>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7196</xdr:rowOff>
    </xdr:from>
    <xdr:to>
      <xdr:col>11</xdr:col>
      <xdr:colOff>31750</xdr:colOff>
      <xdr:row>65</xdr:row>
      <xdr:rowOff>69004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79996"/>
          <a:ext cx="889000" cy="23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42333</xdr:rowOff>
    </xdr:from>
    <xdr:to>
      <xdr:col>23</xdr:col>
      <xdr:colOff>184150</xdr:colOff>
      <xdr:row>65</xdr:row>
      <xdr:rowOff>143933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14410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5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149437</xdr:rowOff>
    </xdr:from>
    <xdr:to>
      <xdr:col>19</xdr:col>
      <xdr:colOff>184150</xdr:colOff>
      <xdr:row>65</xdr:row>
      <xdr:rowOff>79587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64364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08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64981</xdr:rowOff>
    </xdr:from>
    <xdr:to>
      <xdr:col>15</xdr:col>
      <xdr:colOff>133350</xdr:colOff>
      <xdr:row>64</xdr:row>
      <xdr:rowOff>166581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5308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80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127846</xdr:rowOff>
    </xdr:from>
    <xdr:to>
      <xdr:col>11</xdr:col>
      <xdr:colOff>82550</xdr:colOff>
      <xdr:row>64</xdr:row>
      <xdr:rowOff>57996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42773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1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18204</xdr:rowOff>
    </xdr:from>
    <xdr:to>
      <xdr:col>7</xdr:col>
      <xdr:colOff>31750</xdr:colOff>
      <xdr:row>65</xdr:row>
      <xdr:rowOff>119804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104581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4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[145,171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全国平均と比較すると抑えられている。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コンパクトなまちであるため、効率的な行政運営が行えていることがうかがえる。</a:t>
          </a:r>
          <a:endParaRPr lang="ja-JP" altLang="ja-JP" sz="1400">
            <a:effectLst/>
          </a:endParaRPr>
        </a:p>
        <a:p>
          <a:r>
            <a:rPr kumimoji="1" lang="ja-JP" altLang="ja-JP" sz="1100">
              <a:solidFill>
                <a:schemeClr val="dk1"/>
              </a:solidFill>
              <a:effectLst/>
              <a:latin typeface="+mn-lt"/>
              <a:ea typeface="+mn-ea"/>
              <a:cs typeface="+mn-cs"/>
            </a:rPr>
            <a:t>　今後は職員数の増に伴い、増加が見込まれる。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8804</xdr:rowOff>
    </xdr:from>
    <xdr:to>
      <xdr:col>23</xdr:col>
      <xdr:colOff>133350</xdr:colOff>
      <xdr:row>81</xdr:row>
      <xdr:rowOff>22572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96254"/>
          <a:ext cx="838200" cy="1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8675</xdr:rowOff>
    </xdr:from>
    <xdr:to>
      <xdr:col>19</xdr:col>
      <xdr:colOff>133350</xdr:colOff>
      <xdr:row>81</xdr:row>
      <xdr:rowOff>8804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96125"/>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4617</xdr:rowOff>
    </xdr:from>
    <xdr:to>
      <xdr:col>15</xdr:col>
      <xdr:colOff>82550</xdr:colOff>
      <xdr:row>81</xdr:row>
      <xdr:rowOff>8675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92067"/>
          <a:ext cx="889000" cy="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1502</xdr:rowOff>
    </xdr:from>
    <xdr:to>
      <xdr:col>11</xdr:col>
      <xdr:colOff>31750</xdr:colOff>
      <xdr:row>81</xdr:row>
      <xdr:rowOff>4617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88952"/>
          <a:ext cx="889000" cy="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143222</xdr:rowOff>
    </xdr:from>
    <xdr:to>
      <xdr:col>23</xdr:col>
      <xdr:colOff>184150</xdr:colOff>
      <xdr:row>81</xdr:row>
      <xdr:rowOff>73372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5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64499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8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129454</xdr:rowOff>
    </xdr:from>
    <xdr:to>
      <xdr:col>19</xdr:col>
      <xdr:colOff>184150</xdr:colOff>
      <xdr:row>81</xdr:row>
      <xdr:rowOff>59604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4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69781</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14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129325</xdr:rowOff>
    </xdr:from>
    <xdr:to>
      <xdr:col>15</xdr:col>
      <xdr:colOff>133350</xdr:colOff>
      <xdr:row>81</xdr:row>
      <xdr:rowOff>59475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4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69652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1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125267</xdr:rowOff>
    </xdr:from>
    <xdr:to>
      <xdr:col>11</xdr:col>
      <xdr:colOff>82550</xdr:colOff>
      <xdr:row>81</xdr:row>
      <xdr:rowOff>55417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4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65594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1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122152</xdr:rowOff>
    </xdr:from>
    <xdr:to>
      <xdr:col>7</xdr:col>
      <xdr:colOff>31750</xdr:colOff>
      <xdr:row>81</xdr:row>
      <xdr:rowOff>52302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3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62479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0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類似団体、全国町村平均と比較し、おおむね平均的な水準となっている。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19352</xdr:rowOff>
    </xdr:from>
    <xdr:to>
      <xdr:col>81</xdr:col>
      <xdr:colOff>44450</xdr:colOff>
      <xdr:row>85</xdr:row>
      <xdr:rowOff>20259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421152"/>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76805</xdr:rowOff>
    </xdr:from>
    <xdr:to>
      <xdr:col>77</xdr:col>
      <xdr:colOff>44450</xdr:colOff>
      <xdr:row>85</xdr:row>
      <xdr:rowOff>20259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478605"/>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76805</xdr:rowOff>
    </xdr:from>
    <xdr:to>
      <xdr:col>72</xdr:col>
      <xdr:colOff>203200</xdr:colOff>
      <xdr:row>85</xdr:row>
      <xdr:rowOff>89202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478605"/>
          <a:ext cx="889000" cy="18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89202</xdr:rowOff>
    </xdr:from>
    <xdr:to>
      <xdr:col>68</xdr:col>
      <xdr:colOff>152400</xdr:colOff>
      <xdr:row>85</xdr:row>
      <xdr:rowOff>146655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62452"/>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140002</xdr:rowOff>
    </xdr:from>
    <xdr:to>
      <xdr:col>81</xdr:col>
      <xdr:colOff>95250</xdr:colOff>
      <xdr:row>84</xdr:row>
      <xdr:rowOff>70152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3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156529</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1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140909</xdr:rowOff>
    </xdr:from>
    <xdr:to>
      <xdr:col>77</xdr:col>
      <xdr:colOff>95250</xdr:colOff>
      <xdr:row>85</xdr:row>
      <xdr:rowOff>71059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55836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2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26005</xdr:rowOff>
    </xdr:from>
    <xdr:to>
      <xdr:col>73</xdr:col>
      <xdr:colOff>44450</xdr:colOff>
      <xdr:row>84</xdr:row>
      <xdr:rowOff>127605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137782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38402</xdr:rowOff>
    </xdr:from>
    <xdr:to>
      <xdr:col>68</xdr:col>
      <xdr:colOff>203200</xdr:colOff>
      <xdr:row>85</xdr:row>
      <xdr:rowOff>140002</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124779</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95855</xdr:rowOff>
    </xdr:from>
    <xdr:to>
      <xdr:col>64</xdr:col>
      <xdr:colOff>152400</xdr:colOff>
      <xdr:row>86</xdr:row>
      <xdr:rowOff>26005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10782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与那原町定員管理適正化計画に基づき職員数の抑制に努めており、その結果、類似団体平均を大幅に下回る職員数となっている。</a:t>
          </a:r>
          <a:endParaRPr lang="ja-JP" altLang="ja-JP" sz="1400">
            <a:effectLst/>
          </a:endParaRPr>
        </a:p>
        <a:p>
          <a:r>
            <a:rPr kumimoji="1" lang="ja-JP" altLang="ja-JP" sz="1100">
              <a:solidFill>
                <a:schemeClr val="dk1"/>
              </a:solidFill>
              <a:effectLst/>
              <a:latin typeface="+mn-lt"/>
              <a:ea typeface="+mn-ea"/>
              <a:cs typeface="+mn-cs"/>
            </a:rPr>
            <a:t>　今後は職員数の増加が見込まれる。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82762</xdr:rowOff>
    </xdr:from>
    <xdr:to>
      <xdr:col>81</xdr:col>
      <xdr:colOff>44450</xdr:colOff>
      <xdr:row>58</xdr:row>
      <xdr:rowOff>131021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026862"/>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82762</xdr:rowOff>
    </xdr:from>
    <xdr:to>
      <xdr:col>77</xdr:col>
      <xdr:colOff>44450</xdr:colOff>
      <xdr:row>58</xdr:row>
      <xdr:rowOff>86783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02686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57291</xdr:rowOff>
    </xdr:from>
    <xdr:to>
      <xdr:col>72</xdr:col>
      <xdr:colOff>203200</xdr:colOff>
      <xdr:row>58</xdr:row>
      <xdr:rowOff>86783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001391"/>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54610</xdr:rowOff>
    </xdr:from>
    <xdr:to>
      <xdr:col>68</xdr:col>
      <xdr:colOff>152400</xdr:colOff>
      <xdr:row>58</xdr:row>
      <xdr:rowOff>57291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9998710"/>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80221</xdr:rowOff>
    </xdr:from>
    <xdr:to>
      <xdr:col>81</xdr:col>
      <xdr:colOff>95250</xdr:colOff>
      <xdr:row>59</xdr:row>
      <xdr:rowOff>10371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02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96748</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869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31962</xdr:rowOff>
    </xdr:from>
    <xdr:to>
      <xdr:col>77</xdr:col>
      <xdr:colOff>95250</xdr:colOff>
      <xdr:row>58</xdr:row>
      <xdr:rowOff>133562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97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143739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744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35983</xdr:rowOff>
    </xdr:from>
    <xdr:to>
      <xdr:col>73</xdr:col>
      <xdr:colOff>44450</xdr:colOff>
      <xdr:row>58</xdr:row>
      <xdr:rowOff>137583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98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147760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74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6491</xdr:rowOff>
    </xdr:from>
    <xdr:to>
      <xdr:col>68</xdr:col>
      <xdr:colOff>203200</xdr:colOff>
      <xdr:row>58</xdr:row>
      <xdr:rowOff>108091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95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118268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71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3810</xdr:rowOff>
    </xdr:from>
    <xdr:to>
      <xdr:col>64</xdr:col>
      <xdr:colOff>152400</xdr:colOff>
      <xdr:row>58</xdr:row>
      <xdr:rowOff>105410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115587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71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全国平均に比べやや高くなっている。</a:t>
          </a:r>
          <a:endParaRPr lang="ja-JP" altLang="ja-JP" sz="1400">
            <a:effectLst/>
          </a:endParaRPr>
        </a:p>
        <a:p>
          <a:r>
            <a:rPr kumimoji="1" lang="ja-JP" altLang="ja-JP" sz="1100">
              <a:solidFill>
                <a:schemeClr val="dk1"/>
              </a:solidFill>
              <a:effectLst/>
              <a:latin typeface="+mn-lt"/>
              <a:ea typeface="+mn-ea"/>
              <a:cs typeface="+mn-cs"/>
            </a:rPr>
            <a:t>　本庁舎等建設事業に伴い地方債残高が大幅に増加した。</a:t>
          </a:r>
          <a:endParaRPr lang="ja-JP" altLang="ja-JP" sz="1400">
            <a:effectLst/>
          </a:endParaRPr>
        </a:p>
        <a:p>
          <a:r>
            <a:rPr kumimoji="1" lang="ja-JP" altLang="ja-JP" sz="1100">
              <a:solidFill>
                <a:schemeClr val="dk1"/>
              </a:solidFill>
              <a:effectLst/>
              <a:latin typeface="+mn-lt"/>
              <a:ea typeface="+mn-ea"/>
              <a:cs typeface="+mn-cs"/>
            </a:rPr>
            <a:t>　令和４年度より、本庁舎等建設事業の元金償還が開始され、令和８年度迄は上昇が見込まれる。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81704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2630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148590</xdr:rowOff>
    </xdr:from>
    <xdr:to>
      <xdr:col>77</xdr:col>
      <xdr:colOff>44450</xdr:colOff>
      <xdr:row>42</xdr:row>
      <xdr:rowOff>25400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780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148590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1056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76200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08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30904</xdr:rowOff>
    </xdr:from>
    <xdr:to>
      <xdr:col>81</xdr:col>
      <xdr:colOff>95250</xdr:colOff>
      <xdr:row>42</xdr:row>
      <xdr:rowOff>132504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2981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0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97790</xdr:rowOff>
    </xdr:from>
    <xdr:to>
      <xdr:col>73</xdr:col>
      <xdr:colOff>44450</xdr:colOff>
      <xdr:row>42</xdr:row>
      <xdr:rowOff>27940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12717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全国平均より高くなっている。</a:t>
          </a:r>
          <a:endParaRPr lang="ja-JP" altLang="ja-JP" sz="1400">
            <a:effectLst/>
          </a:endParaRPr>
        </a:p>
        <a:p>
          <a:r>
            <a:rPr kumimoji="1" lang="ja-JP" altLang="ja-JP" sz="1100">
              <a:solidFill>
                <a:schemeClr val="dk1"/>
              </a:solidFill>
              <a:effectLst/>
              <a:latin typeface="+mn-lt"/>
              <a:ea typeface="+mn-ea"/>
              <a:cs typeface="+mn-cs"/>
            </a:rPr>
            <a:t>　本庁舎等建設事業に伴い地方債残高が大幅に増加したことが要因である。</a:t>
          </a:r>
          <a:endParaRPr lang="ja-JP" altLang="ja-JP" sz="1400">
            <a:effectLst/>
          </a:endParaRPr>
        </a:p>
        <a:p>
          <a:r>
            <a:rPr kumimoji="1" lang="ja-JP" altLang="ja-JP" sz="1100">
              <a:solidFill>
                <a:schemeClr val="dk1"/>
              </a:solidFill>
              <a:effectLst/>
              <a:latin typeface="+mn-lt"/>
              <a:ea typeface="+mn-ea"/>
              <a:cs typeface="+mn-cs"/>
            </a:rPr>
            <a:t>　令和４年度より、本庁舎等建設事業の元金償還が開始され、今後は減少が見込まれる。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76260</xdr:rowOff>
    </xdr:from>
    <xdr:to>
      <xdr:col>81</xdr:col>
      <xdr:colOff>44450</xdr:colOff>
      <xdr:row>18</xdr:row>
      <xdr:rowOff>133713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162360"/>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133713</xdr:rowOff>
    </xdr:from>
    <xdr:to>
      <xdr:col>77</xdr:col>
      <xdr:colOff>44450</xdr:colOff>
      <xdr:row>18</xdr:row>
      <xdr:rowOff>170482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3219813"/>
          <a:ext cx="889000" cy="3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170482</xdr:rowOff>
    </xdr:from>
    <xdr:to>
      <xdr:col>72</xdr:col>
      <xdr:colOff>203200</xdr:colOff>
      <xdr:row>20</xdr:row>
      <xdr:rowOff>53945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3256582"/>
          <a:ext cx="889000" cy="22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53945</xdr:rowOff>
    </xdr:from>
    <xdr:to>
      <xdr:col>68</xdr:col>
      <xdr:colOff>152400</xdr:colOff>
      <xdr:row>20</xdr:row>
      <xdr:rowOff>102205</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48294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25460</xdr:rowOff>
    </xdr:from>
    <xdr:to>
      <xdr:col>81</xdr:col>
      <xdr:colOff>95250</xdr:colOff>
      <xdr:row>18</xdr:row>
      <xdr:rowOff>127060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311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168987</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308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82913</xdr:rowOff>
    </xdr:from>
    <xdr:to>
      <xdr:col>77</xdr:col>
      <xdr:colOff>95250</xdr:colOff>
      <xdr:row>19</xdr:row>
      <xdr:rowOff>13063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16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169290</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255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119682</xdr:rowOff>
    </xdr:from>
    <xdr:to>
      <xdr:col>73</xdr:col>
      <xdr:colOff>44450</xdr:colOff>
      <xdr:row>19</xdr:row>
      <xdr:rowOff>49833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20578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34609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29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3145</xdr:rowOff>
    </xdr:from>
    <xdr:to>
      <xdr:col>68</xdr:col>
      <xdr:colOff>203200</xdr:colOff>
      <xdr:row>20</xdr:row>
      <xdr:rowOff>104745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43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89522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51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51405</xdr:rowOff>
    </xdr:from>
    <xdr:to>
      <xdr:col>64</xdr:col>
      <xdr:colOff>152400</xdr:colOff>
      <xdr:row>20</xdr:row>
      <xdr:rowOff>153005</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4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137782</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56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19,920
19,713
5.18
10,015,656
9,921,964
83,649
4,836,111
7,659,811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与那原町定員管理適正化計画に基づき職員数の抑制に努めており、その結果、類似団体平均をやや下回っている。今後は計画改定に伴い、職員数の増加による人件費の増が見込まれる。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45357</xdr:rowOff>
    </xdr:from>
    <xdr:to>
      <xdr:col>24</xdr:col>
      <xdr:colOff>25400</xdr:colOff>
      <xdr:row>36</xdr:row>
      <xdr:rowOff>165100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175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75293</xdr:rowOff>
    </xdr:from>
    <xdr:to>
      <xdr:col>19</xdr:col>
      <xdr:colOff>187325</xdr:colOff>
      <xdr:row>36</xdr:row>
      <xdr:rowOff>45357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760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105228</xdr:rowOff>
    </xdr:from>
    <xdr:to>
      <xdr:col>15</xdr:col>
      <xdr:colOff>98425</xdr:colOff>
      <xdr:row>35</xdr:row>
      <xdr:rowOff>75293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345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105228</xdr:rowOff>
    </xdr:from>
    <xdr:to>
      <xdr:col>11</xdr:col>
      <xdr:colOff>9525</xdr:colOff>
      <xdr:row>35</xdr:row>
      <xdr:rowOff>151493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34528"/>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166007</xdr:rowOff>
    </xdr:from>
    <xdr:to>
      <xdr:col>20</xdr:col>
      <xdr:colOff>38100</xdr:colOff>
      <xdr:row>36</xdr:row>
      <xdr:rowOff>96157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106334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93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24493</xdr:rowOff>
    </xdr:from>
    <xdr:to>
      <xdr:col>15</xdr:col>
      <xdr:colOff>149225</xdr:colOff>
      <xdr:row>35</xdr:row>
      <xdr:rowOff>126093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136270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54428</xdr:rowOff>
    </xdr:from>
    <xdr:to>
      <xdr:col>11</xdr:col>
      <xdr:colOff>60325</xdr:colOff>
      <xdr:row>34</xdr:row>
      <xdr:rowOff>156028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166205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100693</xdr:rowOff>
    </xdr:from>
    <xdr:to>
      <xdr:col>6</xdr:col>
      <xdr:colOff>171450</xdr:colOff>
      <xdr:row>36</xdr:row>
      <xdr:rowOff>30843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41020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財政健全化を踏まえた抑制に努めてきたことで、近年大きな増加はなく、数値も類似団体平均を下回っている。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136144</xdr:rowOff>
    </xdr:from>
    <xdr:to>
      <xdr:col>82</xdr:col>
      <xdr:colOff>107950</xdr:colOff>
      <xdr:row>14</xdr:row>
      <xdr:rowOff>145288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364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99568</xdr:rowOff>
    </xdr:from>
    <xdr:to>
      <xdr:col>78</xdr:col>
      <xdr:colOff>69850</xdr:colOff>
      <xdr:row>14</xdr:row>
      <xdr:rowOff>145288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998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72136</xdr:rowOff>
    </xdr:from>
    <xdr:to>
      <xdr:col>73</xdr:col>
      <xdr:colOff>180975</xdr:colOff>
      <xdr:row>14</xdr:row>
      <xdr:rowOff>99568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724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72136</xdr:rowOff>
    </xdr:from>
    <xdr:to>
      <xdr:col>69</xdr:col>
      <xdr:colOff>92075</xdr:colOff>
      <xdr:row>14</xdr:row>
      <xdr:rowOff>90424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724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85344</xdr:rowOff>
    </xdr:from>
    <xdr:to>
      <xdr:col>82</xdr:col>
      <xdr:colOff>158750</xdr:colOff>
      <xdr:row>15</xdr:row>
      <xdr:rowOff>15494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101871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3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94488</xdr:rowOff>
    </xdr:from>
    <xdr:to>
      <xdr:col>78</xdr:col>
      <xdr:colOff>120650</xdr:colOff>
      <xdr:row>15</xdr:row>
      <xdr:rowOff>24638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34815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63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48768</xdr:rowOff>
    </xdr:from>
    <xdr:to>
      <xdr:col>74</xdr:col>
      <xdr:colOff>31750</xdr:colOff>
      <xdr:row>14</xdr:row>
      <xdr:rowOff>150368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160545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1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21336</xdr:rowOff>
    </xdr:from>
    <xdr:to>
      <xdr:col>69</xdr:col>
      <xdr:colOff>142875</xdr:colOff>
      <xdr:row>14</xdr:row>
      <xdr:rowOff>122936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133113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39624</xdr:rowOff>
    </xdr:from>
    <xdr:to>
      <xdr:col>65</xdr:col>
      <xdr:colOff>53975</xdr:colOff>
      <xdr:row>14</xdr:row>
      <xdr:rowOff>141224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151401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0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は減少したが、引き続き類似団体内では最も高い順位となっている。要因としては、人口増加に伴う子育て関連の経費の増加や、心身障害者福祉費の介護・訓練等給付費、障害児通所支援給付費の増加が挙げられることから、要因分析とともに対策を講じ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60</xdr:row>
      <xdr:rowOff>132443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05785"/>
          <a:ext cx="838200" cy="4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18143</xdr:rowOff>
    </xdr:from>
    <xdr:to>
      <xdr:col>19</xdr:col>
      <xdr:colOff>187325</xdr:colOff>
      <xdr:row>58</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18143</xdr:rowOff>
    </xdr:from>
    <xdr:to>
      <xdr:col>15</xdr:col>
      <xdr:colOff>98425</xdr:colOff>
      <xdr:row>59</xdr:row>
      <xdr:rowOff>140607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962243"/>
          <a:ext cx="8890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140607</xdr:rowOff>
    </xdr:from>
    <xdr:to>
      <xdr:col>11</xdr:col>
      <xdr:colOff>9525</xdr:colOff>
      <xdr:row>60</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561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81643</xdr:rowOff>
    </xdr:from>
    <xdr:to>
      <xdr:col>24</xdr:col>
      <xdr:colOff>76200</xdr:colOff>
      <xdr:row>61</xdr:row>
      <xdr:rowOff>11793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161670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77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xdr:rowOff>
    </xdr:from>
    <xdr:to>
      <xdr:col>20</xdr:col>
      <xdr:colOff>38100</xdr:colOff>
      <xdr:row>58</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97262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138793</xdr:rowOff>
    </xdr:from>
    <xdr:to>
      <xdr:col>15</xdr:col>
      <xdr:colOff>149225</xdr:colOff>
      <xdr:row>58</xdr:row>
      <xdr:rowOff>68943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53720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89807</xdr:rowOff>
    </xdr:from>
    <xdr:to>
      <xdr:col>11</xdr:col>
      <xdr:colOff>60325</xdr:colOff>
      <xdr:row>60</xdr:row>
      <xdr:rowOff>19957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4734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133350</xdr:rowOff>
    </xdr:from>
    <xdr:to>
      <xdr:col>6</xdr:col>
      <xdr:colOff>171450</xdr:colOff>
      <xdr:row>60</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48277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公共下水道事業会計が</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年度より法適用化されたことで、補助費等への計上となったことが要因で減少した。　</a:t>
          </a:r>
          <a:endParaRPr lang="ja-JP" altLang="ja-JP" sz="1400">
            <a:effectLst/>
          </a:endParaRPr>
        </a:p>
        <a:p>
          <a:r>
            <a:rPr kumimoji="1" lang="ja-JP" altLang="ja-JP" sz="1100">
              <a:solidFill>
                <a:schemeClr val="dk1"/>
              </a:solidFill>
              <a:effectLst/>
              <a:latin typeface="+mn-lt"/>
              <a:ea typeface="+mn-ea"/>
              <a:cs typeface="+mn-cs"/>
            </a:rPr>
            <a:t>　国民健康保険特別会計操出金の増加により、やや増加傾向にあるが、今後国民健康保険税の見直し等により改善予定である。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88900</xdr:rowOff>
    </xdr:from>
    <xdr:to>
      <xdr:col>82</xdr:col>
      <xdr:colOff>107950</xdr:colOff>
      <xdr:row>54</xdr:row>
      <xdr:rowOff>152400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3472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139700</xdr:rowOff>
    </xdr:from>
    <xdr:to>
      <xdr:col>78</xdr:col>
      <xdr:colOff>69850</xdr:colOff>
      <xdr:row>54</xdr:row>
      <xdr:rowOff>152400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398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38100</xdr:rowOff>
    </xdr:from>
    <xdr:to>
      <xdr:col>73</xdr:col>
      <xdr:colOff>180975</xdr:colOff>
      <xdr:row>54</xdr:row>
      <xdr:rowOff>139700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296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38100</xdr:rowOff>
    </xdr:from>
    <xdr:to>
      <xdr:col>69</xdr:col>
      <xdr:colOff>92075</xdr:colOff>
      <xdr:row>58</xdr:row>
      <xdr:rowOff>63500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296400"/>
          <a:ext cx="889000" cy="71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38100</xdr:rowOff>
    </xdr:from>
    <xdr:to>
      <xdr:col>82</xdr:col>
      <xdr:colOff>158750</xdr:colOff>
      <xdr:row>54</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54627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101600</xdr:rowOff>
    </xdr:from>
    <xdr:to>
      <xdr:col>78</xdr:col>
      <xdr:colOff>120650</xdr:colOff>
      <xdr:row>55</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41927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12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88900</xdr:rowOff>
    </xdr:from>
    <xdr:to>
      <xdr:col>74</xdr:col>
      <xdr:colOff>31750</xdr:colOff>
      <xdr:row>55</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158750</xdr:rowOff>
    </xdr:from>
    <xdr:to>
      <xdr:col>69</xdr:col>
      <xdr:colOff>142875</xdr:colOff>
      <xdr:row>54</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a:t>
          </a:r>
          <a:r>
            <a:rPr kumimoji="1" lang="ja-JP" altLang="en-US" sz="1100">
              <a:solidFill>
                <a:schemeClr val="dk1"/>
              </a:solidFill>
              <a:effectLst/>
              <a:latin typeface="+mn-lt"/>
              <a:ea typeface="+mn-ea"/>
              <a:cs typeface="+mn-cs"/>
            </a:rPr>
            <a:t>やや</a:t>
          </a:r>
          <a:r>
            <a:rPr kumimoji="1" lang="ja-JP" altLang="ja-JP" sz="1100">
              <a:solidFill>
                <a:schemeClr val="dk1"/>
              </a:solidFill>
              <a:effectLst/>
              <a:latin typeface="+mn-lt"/>
              <a:ea typeface="+mn-ea"/>
              <a:cs typeface="+mn-cs"/>
            </a:rPr>
            <a:t>上回っている。一部事務組合における新規の公共投資事業（ごみ処理関連）や公共下水道事業会計が</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年度より法適用化されたことに伴い、大きく増加している。</a:t>
          </a:r>
          <a:r>
            <a:rPr kumimoji="1" lang="ja-JP" altLang="en-US" sz="1100">
              <a:solidFill>
                <a:schemeClr val="dk1"/>
              </a:solidFill>
              <a:effectLst/>
              <a:latin typeface="+mn-lt"/>
              <a:ea typeface="+mn-ea"/>
              <a:cs typeface="+mn-cs"/>
            </a:rPr>
            <a:t>今後は下水道事業会計の資本費平準化債発行を行うことにより抑制される見込みである。</a:t>
          </a:r>
          <a:endParaRPr kumimoji="0" lang="en-US" altLang="ja-JP" sz="1400">
            <a:solidFill>
              <a:schemeClr val="dk1"/>
            </a:solidFill>
            <a:effectLst/>
            <a:latin typeface="+mn-lt"/>
            <a:ea typeface="+mn-ea"/>
            <a:cs typeface="+mn-cs"/>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46990</xdr:rowOff>
    </xdr:from>
    <xdr:to>
      <xdr:col>82</xdr:col>
      <xdr:colOff>107950</xdr:colOff>
      <xdr:row>37</xdr:row>
      <xdr:rowOff>46990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1919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46990</xdr:rowOff>
    </xdr:from>
    <xdr:to>
      <xdr:col>78</xdr:col>
      <xdr:colOff>69850</xdr:colOff>
      <xdr:row>37</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390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121285</xdr:rowOff>
    </xdr:from>
    <xdr:to>
      <xdr:col>73</xdr:col>
      <xdr:colOff>180975</xdr:colOff>
      <xdr:row>37</xdr:row>
      <xdr:rowOff>69850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29348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104140</xdr:rowOff>
    </xdr:from>
    <xdr:to>
      <xdr:col>69</xdr:col>
      <xdr:colOff>92075</xdr:colOff>
      <xdr:row>36</xdr:row>
      <xdr:rowOff>121285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104890"/>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167640</xdr:rowOff>
    </xdr:from>
    <xdr:to>
      <xdr:col>82</xdr:col>
      <xdr:colOff>158750</xdr:colOff>
      <xdr:row>36</xdr:row>
      <xdr:rowOff>97790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139717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4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167640</xdr:rowOff>
    </xdr:from>
    <xdr:to>
      <xdr:col>78</xdr:col>
      <xdr:colOff>120650</xdr:colOff>
      <xdr:row>37</xdr:row>
      <xdr:rowOff>97790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70485</xdr:rowOff>
    </xdr:from>
    <xdr:to>
      <xdr:col>69</xdr:col>
      <xdr:colOff>142875</xdr:colOff>
      <xdr:row>37</xdr:row>
      <xdr:rowOff>635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156862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2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53340</xdr:rowOff>
    </xdr:from>
    <xdr:to>
      <xdr:col>65</xdr:col>
      <xdr:colOff>53975</xdr:colOff>
      <xdr:row>35</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165117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れまで、大型の公共投資事業の計画的な実施により、類似団体平均を下回る数値となっているが、今後は新庁舎整備事業に伴う地方債の元金償還による増加が予測されるほか、それ以降も給食センター、町内小学校の建替えが控えていることから、さらなる増加が予測される。よって、後年度への影響を鑑みた公共投資事業の実施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140715</xdr:rowOff>
    </xdr:from>
    <xdr:to>
      <xdr:col>24</xdr:col>
      <xdr:colOff>25400</xdr:colOff>
      <xdr:row>76</xdr:row>
      <xdr:rowOff>154432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170915"/>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131572</xdr:rowOff>
    </xdr:from>
    <xdr:to>
      <xdr:col>19</xdr:col>
      <xdr:colOff>187325</xdr:colOff>
      <xdr:row>76</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617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90424</xdr:rowOff>
    </xdr:from>
    <xdr:to>
      <xdr:col>15</xdr:col>
      <xdr:colOff>98425</xdr:colOff>
      <xdr:row>76</xdr:row>
      <xdr:rowOff>131572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206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90424</xdr:rowOff>
    </xdr:from>
    <xdr:to>
      <xdr:col>11</xdr:col>
      <xdr:colOff>9525</xdr:colOff>
      <xdr:row>76</xdr:row>
      <xdr:rowOff>131572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206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103632</xdr:rowOff>
    </xdr:from>
    <xdr:to>
      <xdr:col>24</xdr:col>
      <xdr:colOff>76200</xdr:colOff>
      <xdr:row>77</xdr:row>
      <xdr:rowOff>33782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120159</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80772</xdr:rowOff>
    </xdr:from>
    <xdr:to>
      <xdr:col>15</xdr:col>
      <xdr:colOff>149225</xdr:colOff>
      <xdr:row>77</xdr:row>
      <xdr:rowOff>10922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21099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39624</xdr:rowOff>
    </xdr:from>
    <xdr:to>
      <xdr:col>11</xdr:col>
      <xdr:colOff>60325</xdr:colOff>
      <xdr:row>76</xdr:row>
      <xdr:rowOff>141224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151401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80772</xdr:rowOff>
    </xdr:from>
    <xdr:to>
      <xdr:col>6</xdr:col>
      <xdr:colOff>171450</xdr:colOff>
      <xdr:row>77</xdr:row>
      <xdr:rowOff>10922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21099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全国、沖縄県平均と比較し、おおむね平均的な数値となっている。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143002</xdr:rowOff>
    </xdr:from>
    <xdr:to>
      <xdr:col>82</xdr:col>
      <xdr:colOff>107950</xdr:colOff>
      <xdr:row>78</xdr:row>
      <xdr:rowOff>30987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44652"/>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56135</xdr:rowOff>
    </xdr:from>
    <xdr:to>
      <xdr:col>78</xdr:col>
      <xdr:colOff>69850</xdr:colOff>
      <xdr:row>77</xdr:row>
      <xdr:rowOff>143002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57785"/>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145287</xdr:rowOff>
    </xdr:from>
    <xdr:to>
      <xdr:col>73</xdr:col>
      <xdr:colOff>180975</xdr:colOff>
      <xdr:row>77</xdr:row>
      <xdr:rowOff>56135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75487"/>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145287</xdr:rowOff>
    </xdr:from>
    <xdr:to>
      <xdr:col>69</xdr:col>
      <xdr:colOff>92075</xdr:colOff>
      <xdr:row>78</xdr:row>
      <xdr:rowOff>26415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75487"/>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151637</xdr:rowOff>
    </xdr:from>
    <xdr:to>
      <xdr:col>82</xdr:col>
      <xdr:colOff>158750</xdr:colOff>
      <xdr:row>78</xdr:row>
      <xdr:rowOff>81787</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123714</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92202</xdr:rowOff>
    </xdr:from>
    <xdr:to>
      <xdr:col>78</xdr:col>
      <xdr:colOff>120650</xdr:colOff>
      <xdr:row>78</xdr:row>
      <xdr:rowOff>22352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5335</xdr:rowOff>
    </xdr:from>
    <xdr:to>
      <xdr:col>74</xdr:col>
      <xdr:colOff>31750</xdr:colOff>
      <xdr:row>77</xdr:row>
      <xdr:rowOff>106935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91712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94487</xdr:rowOff>
    </xdr:from>
    <xdr:to>
      <xdr:col>69</xdr:col>
      <xdr:colOff>142875</xdr:colOff>
      <xdr:row>77</xdr:row>
      <xdr:rowOff>24637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147065</xdr:rowOff>
    </xdr:from>
    <xdr:to>
      <xdr:col>65</xdr:col>
      <xdr:colOff>53975</xdr:colOff>
      <xdr:row>78</xdr:row>
      <xdr:rowOff>77215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61992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120588</xdr:rowOff>
    </xdr:from>
    <xdr:to>
      <xdr:col>29</xdr:col>
      <xdr:colOff>127000</xdr:colOff>
      <xdr:row>19</xdr:row>
      <xdr:rowOff>28354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54313"/>
          <a:ext cx="647700" cy="79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28354</xdr:rowOff>
    </xdr:from>
    <xdr:to>
      <xdr:col>26</xdr:col>
      <xdr:colOff>50800</xdr:colOff>
      <xdr:row>19</xdr:row>
      <xdr:rowOff>115886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33529"/>
          <a:ext cx="698500" cy="87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115886</xdr:rowOff>
    </xdr:from>
    <xdr:to>
      <xdr:col>22</xdr:col>
      <xdr:colOff>114300</xdr:colOff>
      <xdr:row>20</xdr:row>
      <xdr:rowOff>1803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21061"/>
          <a:ext cx="698500" cy="573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1803</xdr:rowOff>
    </xdr:from>
    <xdr:to>
      <xdr:col>18</xdr:col>
      <xdr:colOff>177800</xdr:colOff>
      <xdr:row>20</xdr:row>
      <xdr:rowOff>28332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78428"/>
          <a:ext cx="698500" cy="26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69788</xdr:rowOff>
    </xdr:from>
    <xdr:to>
      <xdr:col>29</xdr:col>
      <xdr:colOff>177800</xdr:colOff>
      <xdr:row>18</xdr:row>
      <xdr:rowOff>171388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03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41865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75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149004</xdr:rowOff>
    </xdr:from>
    <xdr:to>
      <xdr:col>26</xdr:col>
      <xdr:colOff>101600</xdr:colOff>
      <xdr:row>19</xdr:row>
      <xdr:rowOff>79154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82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63931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69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65086</xdr:rowOff>
    </xdr:from>
    <xdr:to>
      <xdr:col>22</xdr:col>
      <xdr:colOff>165100</xdr:colOff>
      <xdr:row>19</xdr:row>
      <xdr:rowOff>166686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70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151463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5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122453</xdr:rowOff>
    </xdr:from>
    <xdr:to>
      <xdr:col>19</xdr:col>
      <xdr:colOff>38100</xdr:colOff>
      <xdr:row>20</xdr:row>
      <xdr:rowOff>52603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27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37380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1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148982</xdr:rowOff>
    </xdr:from>
    <xdr:to>
      <xdr:col>15</xdr:col>
      <xdr:colOff>101600</xdr:colOff>
      <xdr:row>20</xdr:row>
      <xdr:rowOff>79132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54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63909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40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184093</xdr:rowOff>
    </xdr:from>
    <xdr:to>
      <xdr:col>29</xdr:col>
      <xdr:colOff>127000</xdr:colOff>
      <xdr:row>35</xdr:row>
      <xdr:rowOff>222745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94443"/>
          <a:ext cx="647700" cy="38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168870</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79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222745</xdr:rowOff>
    </xdr:from>
    <xdr:to>
      <xdr:col>26</xdr:col>
      <xdr:colOff>50800</xdr:colOff>
      <xdr:row>35</xdr:row>
      <xdr:rowOff>225641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33095"/>
          <a:ext cx="698500" cy="2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225641</xdr:rowOff>
    </xdr:from>
    <xdr:to>
      <xdr:col>22</xdr:col>
      <xdr:colOff>114300</xdr:colOff>
      <xdr:row>35</xdr:row>
      <xdr:rowOff>292583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35991"/>
          <a:ext cx="698500" cy="669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292583</xdr:rowOff>
    </xdr:from>
    <xdr:to>
      <xdr:col>18</xdr:col>
      <xdr:colOff>177800</xdr:colOff>
      <xdr:row>35</xdr:row>
      <xdr:rowOff>317100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02933"/>
          <a:ext cx="698500" cy="24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133293</xdr:rowOff>
    </xdr:from>
    <xdr:to>
      <xdr:col>29</xdr:col>
      <xdr:colOff>177800</xdr:colOff>
      <xdr:row>35</xdr:row>
      <xdr:rowOff>234893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43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321270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8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171945</xdr:rowOff>
    </xdr:from>
    <xdr:to>
      <xdr:col>26</xdr:col>
      <xdr:colOff>101600</xdr:colOff>
      <xdr:row>35</xdr:row>
      <xdr:rowOff>273545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82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258322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68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174841</xdr:rowOff>
    </xdr:from>
    <xdr:to>
      <xdr:col>22</xdr:col>
      <xdr:colOff>165100</xdr:colOff>
      <xdr:row>35</xdr:row>
      <xdr:rowOff>276441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85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261218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71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241783</xdr:rowOff>
    </xdr:from>
    <xdr:to>
      <xdr:col>19</xdr:col>
      <xdr:colOff>38100</xdr:colOff>
      <xdr:row>36</xdr:row>
      <xdr:rowOff>483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5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328160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3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266300</xdr:rowOff>
    </xdr:from>
    <xdr:to>
      <xdr:col>15</xdr:col>
      <xdr:colOff>101600</xdr:colOff>
      <xdr:row>36</xdr:row>
      <xdr:rowOff>25000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76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9777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6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19,920
19,713
5.18
10,015,656
9,921,964
83,649
4,836,111
7,659,811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77318</xdr:rowOff>
    </xdr:from>
    <xdr:to>
      <xdr:col>24</xdr:col>
      <xdr:colOff>63500</xdr:colOff>
      <xdr:row>38</xdr:row>
      <xdr:rowOff>47485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20968"/>
          <a:ext cx="838200" cy="14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47485</xdr:rowOff>
    </xdr:from>
    <xdr:to>
      <xdr:col>19</xdr:col>
      <xdr:colOff>177800</xdr:colOff>
      <xdr:row>38</xdr:row>
      <xdr:rowOff>81611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62585"/>
          <a:ext cx="889000" cy="3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81611</xdr:rowOff>
    </xdr:from>
    <xdr:to>
      <xdr:col>15</xdr:col>
      <xdr:colOff>50800</xdr:colOff>
      <xdr:row>38</xdr:row>
      <xdr:rowOff>105054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96711"/>
          <a:ext cx="889000" cy="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105054</xdr:rowOff>
    </xdr:from>
    <xdr:to>
      <xdr:col>10</xdr:col>
      <xdr:colOff>114300</xdr:colOff>
      <xdr:row>38</xdr:row>
      <xdr:rowOff>148565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20154"/>
          <a:ext cx="889000" cy="4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26518</xdr:rowOff>
    </xdr:from>
    <xdr:to>
      <xdr:col>24</xdr:col>
      <xdr:colOff>114300</xdr:colOff>
      <xdr:row>37</xdr:row>
      <xdr:rowOff>128118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4945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4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168135</xdr:rowOff>
    </xdr:from>
    <xdr:to>
      <xdr:col>20</xdr:col>
      <xdr:colOff>38100</xdr:colOff>
      <xdr:row>38</xdr:row>
      <xdr:rowOff>98285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89412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0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30811</xdr:rowOff>
    </xdr:from>
    <xdr:to>
      <xdr:col>15</xdr:col>
      <xdr:colOff>101600</xdr:colOff>
      <xdr:row>38</xdr:row>
      <xdr:rowOff>132411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4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123538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3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54254</xdr:rowOff>
    </xdr:from>
    <xdr:to>
      <xdr:col>10</xdr:col>
      <xdr:colOff>165100</xdr:colOff>
      <xdr:row>38</xdr:row>
      <xdr:rowOff>155854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146981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6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97765</xdr:rowOff>
    </xdr:from>
    <xdr:to>
      <xdr:col>6</xdr:col>
      <xdr:colOff>38100</xdr:colOff>
      <xdr:row>39</xdr:row>
      <xdr:rowOff>27915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19042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137844</xdr:rowOff>
    </xdr:from>
    <xdr:to>
      <xdr:col>24</xdr:col>
      <xdr:colOff>63500</xdr:colOff>
      <xdr:row>58</xdr:row>
      <xdr:rowOff>138128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81944"/>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134297</xdr:rowOff>
    </xdr:from>
    <xdr:to>
      <xdr:col>19</xdr:col>
      <xdr:colOff>177800</xdr:colOff>
      <xdr:row>58</xdr:row>
      <xdr:rowOff>137844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8397"/>
          <a:ext cx="889000" cy="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134297</xdr:rowOff>
    </xdr:from>
    <xdr:to>
      <xdr:col>15</xdr:col>
      <xdr:colOff>50800</xdr:colOff>
      <xdr:row>58</xdr:row>
      <xdr:rowOff>135134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8397"/>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134948</xdr:rowOff>
    </xdr:from>
    <xdr:to>
      <xdr:col>10</xdr:col>
      <xdr:colOff>114300</xdr:colOff>
      <xdr:row>58</xdr:row>
      <xdr:rowOff>135134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9048"/>
          <a:ext cx="889000" cy="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87328</xdr:rowOff>
    </xdr:from>
    <xdr:to>
      <xdr:col>24</xdr:col>
      <xdr:colOff>114300</xdr:colOff>
      <xdr:row>59</xdr:row>
      <xdr:rowOff>17478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3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2255</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4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87044</xdr:rowOff>
    </xdr:from>
    <xdr:to>
      <xdr:col>20</xdr:col>
      <xdr:colOff>38100</xdr:colOff>
      <xdr:row>59</xdr:row>
      <xdr:rowOff>17194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8321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83497</xdr:rowOff>
    </xdr:from>
    <xdr:to>
      <xdr:col>15</xdr:col>
      <xdr:colOff>101600</xdr:colOff>
      <xdr:row>59</xdr:row>
      <xdr:rowOff>13647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4774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84334</xdr:rowOff>
    </xdr:from>
    <xdr:to>
      <xdr:col>10</xdr:col>
      <xdr:colOff>165100</xdr:colOff>
      <xdr:row>59</xdr:row>
      <xdr:rowOff>14484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5611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84148</xdr:rowOff>
    </xdr:from>
    <xdr:to>
      <xdr:col>6</xdr:col>
      <xdr:colOff>38100</xdr:colOff>
      <xdr:row>59</xdr:row>
      <xdr:rowOff>14298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5425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79418</xdr:rowOff>
    </xdr:from>
    <xdr:to>
      <xdr:col>24</xdr:col>
      <xdr:colOff>63500</xdr:colOff>
      <xdr:row>78</xdr:row>
      <xdr:rowOff>87122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52518"/>
          <a:ext cx="838200" cy="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79418</xdr:rowOff>
    </xdr:from>
    <xdr:to>
      <xdr:col>19</xdr:col>
      <xdr:colOff>177800</xdr:colOff>
      <xdr:row>78</xdr:row>
      <xdr:rowOff>83327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52518"/>
          <a:ext cx="889000" cy="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83327</xdr:rowOff>
    </xdr:from>
    <xdr:to>
      <xdr:col>15</xdr:col>
      <xdr:colOff>50800</xdr:colOff>
      <xdr:row>78</xdr:row>
      <xdr:rowOff>105594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56427"/>
          <a:ext cx="889000" cy="2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94986</xdr:rowOff>
    </xdr:from>
    <xdr:to>
      <xdr:col>10</xdr:col>
      <xdr:colOff>114300</xdr:colOff>
      <xdr:row>78</xdr:row>
      <xdr:rowOff>105594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68086"/>
          <a:ext cx="889000" cy="1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36322</xdr:rowOff>
    </xdr:from>
    <xdr:to>
      <xdr:col>24</xdr:col>
      <xdr:colOff>114300</xdr:colOff>
      <xdr:row>78</xdr:row>
      <xdr:rowOff>137922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122699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2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28618</xdr:rowOff>
    </xdr:from>
    <xdr:to>
      <xdr:col>20</xdr:col>
      <xdr:colOff>38100</xdr:colOff>
      <xdr:row>78</xdr:row>
      <xdr:rowOff>130218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121345</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9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32527</xdr:rowOff>
    </xdr:from>
    <xdr:to>
      <xdr:col>15</xdr:col>
      <xdr:colOff>101600</xdr:colOff>
      <xdr:row>78</xdr:row>
      <xdr:rowOff>134127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125254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54794</xdr:rowOff>
    </xdr:from>
    <xdr:to>
      <xdr:col>10</xdr:col>
      <xdr:colOff>165100</xdr:colOff>
      <xdr:row>78</xdr:row>
      <xdr:rowOff>156394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2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147521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44186</xdr:rowOff>
    </xdr:from>
    <xdr:to>
      <xdr:col>6</xdr:col>
      <xdr:colOff>38100</xdr:colOff>
      <xdr:row>78</xdr:row>
      <xdr:rowOff>145786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1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136913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154929</xdr:rowOff>
    </xdr:from>
    <xdr:to>
      <xdr:col>24</xdr:col>
      <xdr:colOff>63500</xdr:colOff>
      <xdr:row>92</xdr:row>
      <xdr:rowOff>95689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585429"/>
          <a:ext cx="838200" cy="28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74375</xdr:rowOff>
    </xdr:from>
    <xdr:to>
      <xdr:col>19</xdr:col>
      <xdr:colOff>177800</xdr:colOff>
      <xdr:row>92</xdr:row>
      <xdr:rowOff>95689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5847775"/>
          <a:ext cx="889000" cy="2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158369</xdr:rowOff>
    </xdr:from>
    <xdr:to>
      <xdr:col>15</xdr:col>
      <xdr:colOff>50800</xdr:colOff>
      <xdr:row>92</xdr:row>
      <xdr:rowOff>74375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588869"/>
          <a:ext cx="889000" cy="25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158369</xdr:rowOff>
    </xdr:from>
    <xdr:to>
      <xdr:col>10</xdr:col>
      <xdr:colOff>114300</xdr:colOff>
      <xdr:row>93</xdr:row>
      <xdr:rowOff>63370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588869"/>
          <a:ext cx="889000" cy="41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104129</xdr:rowOff>
    </xdr:from>
    <xdr:to>
      <xdr:col>24</xdr:col>
      <xdr:colOff>114300</xdr:colOff>
      <xdr:row>91</xdr:row>
      <xdr:rowOff>34279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53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19056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449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44889</xdr:rowOff>
    </xdr:from>
    <xdr:to>
      <xdr:col>20</xdr:col>
      <xdr:colOff>38100</xdr:colOff>
      <xdr:row>92</xdr:row>
      <xdr:rowOff>146489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81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163016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593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23575</xdr:rowOff>
    </xdr:from>
    <xdr:to>
      <xdr:col>15</xdr:col>
      <xdr:colOff>101600</xdr:colOff>
      <xdr:row>92</xdr:row>
      <xdr:rowOff>125175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79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141702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572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107569</xdr:rowOff>
    </xdr:from>
    <xdr:to>
      <xdr:col>10</xdr:col>
      <xdr:colOff>165100</xdr:colOff>
      <xdr:row>91</xdr:row>
      <xdr:rowOff>37719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53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54246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31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12570</xdr:rowOff>
    </xdr:from>
    <xdr:to>
      <xdr:col>6</xdr:col>
      <xdr:colOff>38100</xdr:colOff>
      <xdr:row>93</xdr:row>
      <xdr:rowOff>114170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595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130697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7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160899</xdr:rowOff>
    </xdr:from>
    <xdr:to>
      <xdr:col>55</xdr:col>
      <xdr:colOff>0</xdr:colOff>
      <xdr:row>37</xdr:row>
      <xdr:rowOff>98106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33099"/>
          <a:ext cx="838200" cy="10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160899</xdr:rowOff>
    </xdr:from>
    <xdr:to>
      <xdr:col>50</xdr:col>
      <xdr:colOff>114300</xdr:colOff>
      <xdr:row>37</xdr:row>
      <xdr:rowOff>139307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33099"/>
          <a:ext cx="889000" cy="14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139307</xdr:rowOff>
    </xdr:from>
    <xdr:to>
      <xdr:col>45</xdr:col>
      <xdr:colOff>177800</xdr:colOff>
      <xdr:row>37</xdr:row>
      <xdr:rowOff>170272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2957"/>
          <a:ext cx="889000" cy="3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168370</xdr:rowOff>
    </xdr:from>
    <xdr:to>
      <xdr:col>41</xdr:col>
      <xdr:colOff>50800</xdr:colOff>
      <xdr:row>37</xdr:row>
      <xdr:rowOff>170272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69120"/>
          <a:ext cx="889000" cy="34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47306</xdr:rowOff>
    </xdr:from>
    <xdr:to>
      <xdr:col>55</xdr:col>
      <xdr:colOff>50800</xdr:colOff>
      <xdr:row>37</xdr:row>
      <xdr:rowOff>148906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9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133683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0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110099</xdr:rowOff>
    </xdr:from>
    <xdr:to>
      <xdr:col>50</xdr:col>
      <xdr:colOff>165100</xdr:colOff>
      <xdr:row>37</xdr:row>
      <xdr:rowOff>40249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8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56776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5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88507</xdr:rowOff>
    </xdr:from>
    <xdr:to>
      <xdr:col>46</xdr:col>
      <xdr:colOff>38100</xdr:colOff>
      <xdr:row>38</xdr:row>
      <xdr:rowOff>18658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21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9785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119471</xdr:rowOff>
    </xdr:from>
    <xdr:to>
      <xdr:col>41</xdr:col>
      <xdr:colOff>101600</xdr:colOff>
      <xdr:row>38</xdr:row>
      <xdr:rowOff>49622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631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40749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5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117570</xdr:rowOff>
    </xdr:from>
    <xdr:to>
      <xdr:col>36</xdr:col>
      <xdr:colOff>165100</xdr:colOff>
      <xdr:row>36</xdr:row>
      <xdr:rowOff>47720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38847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11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111244</xdr:rowOff>
    </xdr:from>
    <xdr:to>
      <xdr:col>55</xdr:col>
      <xdr:colOff>0</xdr:colOff>
      <xdr:row>57</xdr:row>
      <xdr:rowOff>169066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883894"/>
          <a:ext cx="838200" cy="5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111244</xdr:rowOff>
    </xdr:from>
    <xdr:to>
      <xdr:col>50</xdr:col>
      <xdr:colOff>114300</xdr:colOff>
      <xdr:row>58</xdr:row>
      <xdr:rowOff>57523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883894"/>
          <a:ext cx="889000" cy="11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46779</xdr:rowOff>
    </xdr:from>
    <xdr:to>
      <xdr:col>45</xdr:col>
      <xdr:colOff>177800</xdr:colOff>
      <xdr:row>58</xdr:row>
      <xdr:rowOff>57523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819429"/>
          <a:ext cx="889000" cy="18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44648</xdr:rowOff>
    </xdr:from>
    <xdr:to>
      <xdr:col>41</xdr:col>
      <xdr:colOff>50800</xdr:colOff>
      <xdr:row>57</xdr:row>
      <xdr:rowOff>46779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302948"/>
          <a:ext cx="889000" cy="51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118266</xdr:rowOff>
    </xdr:from>
    <xdr:to>
      <xdr:col>55</xdr:col>
      <xdr:colOff>50800</xdr:colOff>
      <xdr:row>58</xdr:row>
      <xdr:rowOff>48416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9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33193</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0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60444</xdr:rowOff>
    </xdr:from>
    <xdr:to>
      <xdr:col>50</xdr:col>
      <xdr:colOff>165100</xdr:colOff>
      <xdr:row>57</xdr:row>
      <xdr:rowOff>162044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3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153171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2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6723</xdr:rowOff>
    </xdr:from>
    <xdr:to>
      <xdr:col>46</xdr:col>
      <xdr:colOff>38100</xdr:colOff>
      <xdr:row>58</xdr:row>
      <xdr:rowOff>108323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5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99450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4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167429</xdr:rowOff>
    </xdr:from>
    <xdr:to>
      <xdr:col>41</xdr:col>
      <xdr:colOff>101600</xdr:colOff>
      <xdr:row>57</xdr:row>
      <xdr:rowOff>97579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6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88706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6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165298</xdr:rowOff>
    </xdr:from>
    <xdr:to>
      <xdr:col>36</xdr:col>
      <xdr:colOff>165100</xdr:colOff>
      <xdr:row>54</xdr:row>
      <xdr:rowOff>95448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25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111975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02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38933</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11883"/>
          <a:ext cx="1270" cy="1300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157060</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1987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38933</xdr:rowOff>
    </xdr:from>
    <xdr:to>
      <xdr:col>55</xdr:col>
      <xdr:colOff>88900</xdr:colOff>
      <xdr:row>71</xdr:row>
      <xdr:rowOff>38933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11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131845</xdr:rowOff>
    </xdr:from>
    <xdr:to>
      <xdr:col>55</xdr:col>
      <xdr:colOff>0</xdr:colOff>
      <xdr:row>78</xdr:row>
      <xdr:rowOff>65112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3333495"/>
          <a:ext cx="838200" cy="10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68277</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69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89850</xdr:rowOff>
    </xdr:from>
    <xdr:to>
      <xdr:col>55</xdr:col>
      <xdr:colOff>50800</xdr:colOff>
      <xdr:row>78</xdr:row>
      <xdr:rowOff>20000</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29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65112</xdr:rowOff>
    </xdr:from>
    <xdr:to>
      <xdr:col>50</xdr:col>
      <xdr:colOff>114300</xdr:colOff>
      <xdr:row>78</xdr:row>
      <xdr:rowOff>68103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438212"/>
          <a:ext cx="8890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134931</xdr:rowOff>
    </xdr:from>
    <xdr:to>
      <xdr:col>50</xdr:col>
      <xdr:colOff>165100</xdr:colOff>
      <xdr:row>78</xdr:row>
      <xdr:rowOff>65081</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3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81608</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11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133116</xdr:rowOff>
    </xdr:from>
    <xdr:to>
      <xdr:col>45</xdr:col>
      <xdr:colOff>177800</xdr:colOff>
      <xdr:row>78</xdr:row>
      <xdr:rowOff>68103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3334766"/>
          <a:ext cx="889000" cy="10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132435</xdr:rowOff>
    </xdr:from>
    <xdr:to>
      <xdr:col>46</xdr:col>
      <xdr:colOff>38100</xdr:colOff>
      <xdr:row>78</xdr:row>
      <xdr:rowOff>62585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3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79112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1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123414</xdr:rowOff>
    </xdr:from>
    <xdr:to>
      <xdr:col>41</xdr:col>
      <xdr:colOff>50800</xdr:colOff>
      <xdr:row>77</xdr:row>
      <xdr:rowOff>133116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2124914"/>
          <a:ext cx="889000" cy="120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94771</xdr:rowOff>
    </xdr:from>
    <xdr:to>
      <xdr:col>41</xdr:col>
      <xdr:colOff>101600</xdr:colOff>
      <xdr:row>78</xdr:row>
      <xdr:rowOff>24921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296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16048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38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158559</xdr:rowOff>
    </xdr:from>
    <xdr:to>
      <xdr:col>36</xdr:col>
      <xdr:colOff>165100</xdr:colOff>
      <xdr:row>77</xdr:row>
      <xdr:rowOff>88709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18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79836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28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81045</xdr:rowOff>
    </xdr:from>
    <xdr:to>
      <xdr:col>55</xdr:col>
      <xdr:colOff>50800</xdr:colOff>
      <xdr:row>78</xdr:row>
      <xdr:rowOff>11195</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28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103922</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1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14312</xdr:rowOff>
    </xdr:from>
    <xdr:to>
      <xdr:col>50</xdr:col>
      <xdr:colOff>165100</xdr:colOff>
      <xdr:row>78</xdr:row>
      <xdr:rowOff>115912</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38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107039</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48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17303</xdr:rowOff>
    </xdr:from>
    <xdr:to>
      <xdr:col>46</xdr:col>
      <xdr:colOff>38100</xdr:colOff>
      <xdr:row>78</xdr:row>
      <xdr:rowOff>118903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3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110030</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15428" y="1348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82316</xdr:rowOff>
    </xdr:from>
    <xdr:to>
      <xdr:col>41</xdr:col>
      <xdr:colOff>101600</xdr:colOff>
      <xdr:row>78</xdr:row>
      <xdr:rowOff>12466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28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28993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72614</xdr:rowOff>
    </xdr:from>
    <xdr:to>
      <xdr:col>36</xdr:col>
      <xdr:colOff>165100</xdr:colOff>
      <xdr:row>71</xdr:row>
      <xdr:rowOff>2764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207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19291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672795" y="11849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53724</xdr:rowOff>
    </xdr:from>
    <xdr:to>
      <xdr:col>55</xdr:col>
      <xdr:colOff>0</xdr:colOff>
      <xdr:row>97</xdr:row>
      <xdr:rowOff>158959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639300" y="16684374"/>
          <a:ext cx="838200" cy="10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53724</xdr:rowOff>
    </xdr:from>
    <xdr:to>
      <xdr:col>50</xdr:col>
      <xdr:colOff>114300</xdr:colOff>
      <xdr:row>97</xdr:row>
      <xdr:rowOff>160474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684374"/>
          <a:ext cx="889000" cy="10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92728</xdr:rowOff>
    </xdr:from>
    <xdr:to>
      <xdr:col>45</xdr:col>
      <xdr:colOff>177800</xdr:colOff>
      <xdr:row>97</xdr:row>
      <xdr:rowOff>160474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7861300" y="16723378"/>
          <a:ext cx="889000" cy="6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92728</xdr:rowOff>
    </xdr:from>
    <xdr:to>
      <xdr:col>41</xdr:col>
      <xdr:colOff>50800</xdr:colOff>
      <xdr:row>98</xdr:row>
      <xdr:rowOff>16531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723378"/>
          <a:ext cx="889000" cy="9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108159</xdr:rowOff>
    </xdr:from>
    <xdr:to>
      <xdr:col>55</xdr:col>
      <xdr:colOff>50800</xdr:colOff>
      <xdr:row>98</xdr:row>
      <xdr:rowOff>38309</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73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23086</xdr:rowOff>
    </xdr:from>
    <xdr:ext cx="469744"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65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2924</xdr:rowOff>
    </xdr:from>
    <xdr:to>
      <xdr:col>50</xdr:col>
      <xdr:colOff>165100</xdr:colOff>
      <xdr:row>97</xdr:row>
      <xdr:rowOff>104524</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63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95651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72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109674</xdr:rowOff>
    </xdr:from>
    <xdr:to>
      <xdr:col>46</xdr:col>
      <xdr:colOff>38100</xdr:colOff>
      <xdr:row>98</xdr:row>
      <xdr:rowOff>39824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74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30951</xdr:rowOff>
    </xdr:from>
    <xdr:ext cx="469744"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15428" y="1683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41928</xdr:rowOff>
    </xdr:from>
    <xdr:to>
      <xdr:col>41</xdr:col>
      <xdr:colOff>101600</xdr:colOff>
      <xdr:row>97</xdr:row>
      <xdr:rowOff>143528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67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134655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6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137181</xdr:rowOff>
    </xdr:from>
    <xdr:to>
      <xdr:col>36</xdr:col>
      <xdr:colOff>165100</xdr:colOff>
      <xdr:row>98</xdr:row>
      <xdr:rowOff>67331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76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58458</xdr:rowOff>
    </xdr:from>
    <xdr:ext cx="469744"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37428" y="1686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41124</xdr:rowOff>
    </xdr:from>
    <xdr:to>
      <xdr:col>85</xdr:col>
      <xdr:colOff>127000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727674"/>
          <a:ext cx="838200" cy="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41124</xdr:rowOff>
    </xdr:from>
    <xdr:to>
      <xdr:col>81</xdr:col>
      <xdr:colOff>50800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592300" y="6727674"/>
          <a:ext cx="889000" cy="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161774</xdr:rowOff>
    </xdr:from>
    <xdr:to>
      <xdr:col>81</xdr:col>
      <xdr:colOff>101600</xdr:colOff>
      <xdr:row>39</xdr:row>
      <xdr:rowOff>91924</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67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83051</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2017" y="6769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a:extLst>
            <a:ext uri="{FF2B5EF4-FFF2-40B4-BE49-F238E27FC236}">
              <a16:creationId xmlns:a16="http://schemas.microsoft.com/office/drawing/2014/main" id="{00000000-0008-0000-0600-00002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a:extLst>
            <a:ext uri="{FF2B5EF4-FFF2-40B4-BE49-F238E27FC236}">
              <a16:creationId xmlns:a16="http://schemas.microsoft.com/office/drawing/2014/main" id="{00000000-0008-0000-0600-00002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a:extLst>
            <a:ext uri="{FF2B5EF4-FFF2-40B4-BE49-F238E27FC236}">
              <a16:creationId xmlns:a16="http://schemas.microsoft.com/office/drawing/2014/main" id="{00000000-0008-0000-0600-00003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a:extLst>
            <a:ext uri="{FF2B5EF4-FFF2-40B4-BE49-F238E27FC236}">
              <a16:creationId xmlns:a16="http://schemas.microsoft.com/office/drawing/2014/main" id="{00000000-0008-0000-0600-00004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6097</xdr:rowOff>
    </xdr:from>
    <xdr:to>
      <xdr:col>85</xdr:col>
      <xdr:colOff>127000</xdr:colOff>
      <xdr:row>77</xdr:row>
      <xdr:rowOff>31600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3207747"/>
          <a:ext cx="838200" cy="2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31600</xdr:rowOff>
    </xdr:from>
    <xdr:to>
      <xdr:col>81</xdr:col>
      <xdr:colOff>50800</xdr:colOff>
      <xdr:row>77</xdr:row>
      <xdr:rowOff>33429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23325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33429</xdr:rowOff>
    </xdr:from>
    <xdr:to>
      <xdr:col>76</xdr:col>
      <xdr:colOff>114300</xdr:colOff>
      <xdr:row>77</xdr:row>
      <xdr:rowOff>45791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235079"/>
          <a:ext cx="889000" cy="1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45791</xdr:rowOff>
    </xdr:from>
    <xdr:to>
      <xdr:col>71</xdr:col>
      <xdr:colOff>177800</xdr:colOff>
      <xdr:row>77</xdr:row>
      <xdr:rowOff>54981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247441"/>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126747</xdr:rowOff>
    </xdr:from>
    <xdr:to>
      <xdr:col>85</xdr:col>
      <xdr:colOff>177800</xdr:colOff>
      <xdr:row>77</xdr:row>
      <xdr:rowOff>56897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15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105174</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313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152250</xdr:rowOff>
    </xdr:from>
    <xdr:to>
      <xdr:col>81</xdr:col>
      <xdr:colOff>101600</xdr:colOff>
      <xdr:row>77</xdr:row>
      <xdr:rowOff>82400</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18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73527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27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154079</xdr:rowOff>
    </xdr:from>
    <xdr:to>
      <xdr:col>76</xdr:col>
      <xdr:colOff>165100</xdr:colOff>
      <xdr:row>77</xdr:row>
      <xdr:rowOff>84229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18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75356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27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166441</xdr:rowOff>
    </xdr:from>
    <xdr:to>
      <xdr:col>72</xdr:col>
      <xdr:colOff>38100</xdr:colOff>
      <xdr:row>77</xdr:row>
      <xdr:rowOff>96591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19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87718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4181</xdr:rowOff>
    </xdr:from>
    <xdr:to>
      <xdr:col>67</xdr:col>
      <xdr:colOff>101600</xdr:colOff>
      <xdr:row>77</xdr:row>
      <xdr:rowOff>105781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20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96908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9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151343</xdr:rowOff>
    </xdr:from>
    <xdr:to>
      <xdr:col>85</xdr:col>
      <xdr:colOff>127000</xdr:colOff>
      <xdr:row>99</xdr:row>
      <xdr:rowOff>10480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5481300" y="16953443"/>
          <a:ext cx="838200" cy="3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1946</xdr:rowOff>
    </xdr:from>
    <xdr:to>
      <xdr:col>81</xdr:col>
      <xdr:colOff>50800</xdr:colOff>
      <xdr:row>99</xdr:row>
      <xdr:rowOff>10480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4592300" y="16975496"/>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112168</xdr:rowOff>
    </xdr:from>
    <xdr:to>
      <xdr:col>76</xdr:col>
      <xdr:colOff>114300</xdr:colOff>
      <xdr:row>99</xdr:row>
      <xdr:rowOff>1946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3703300" y="16914268"/>
          <a:ext cx="889000" cy="6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112168</xdr:rowOff>
    </xdr:from>
    <xdr:to>
      <xdr:col>71</xdr:col>
      <xdr:colOff>177800</xdr:colOff>
      <xdr:row>99</xdr:row>
      <xdr:rowOff>27008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2814300" y="16914268"/>
          <a:ext cx="889000" cy="8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100543</xdr:rowOff>
    </xdr:from>
    <xdr:to>
      <xdr:col>85</xdr:col>
      <xdr:colOff>177800</xdr:colOff>
      <xdr:row>99</xdr:row>
      <xdr:rowOff>30693</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6268700" y="1690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15470</xdr:rowOff>
    </xdr:from>
    <xdr:ext cx="469744" cy="259045"/>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81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131130</xdr:rowOff>
    </xdr:from>
    <xdr:to>
      <xdr:col>81</xdr:col>
      <xdr:colOff>101600</xdr:colOff>
      <xdr:row>99</xdr:row>
      <xdr:rowOff>61280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5430500" y="1693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52407</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46428" y="170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122596</xdr:rowOff>
    </xdr:from>
    <xdr:to>
      <xdr:col>76</xdr:col>
      <xdr:colOff>165100</xdr:colOff>
      <xdr:row>99</xdr:row>
      <xdr:rowOff>52746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4541500" y="1692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43873</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57428" y="1701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61368</xdr:rowOff>
    </xdr:from>
    <xdr:to>
      <xdr:col>72</xdr:col>
      <xdr:colOff>38100</xdr:colOff>
      <xdr:row>98</xdr:row>
      <xdr:rowOff>162968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3652500" y="1686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154095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95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147658</xdr:rowOff>
    </xdr:from>
    <xdr:to>
      <xdr:col>67</xdr:col>
      <xdr:colOff>101600</xdr:colOff>
      <xdr:row>99</xdr:row>
      <xdr:rowOff>77808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2763500" y="1694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68935</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704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96821</xdr:rowOff>
    </xdr:from>
    <xdr:to>
      <xdr:col>116</xdr:col>
      <xdr:colOff>63500</xdr:colOff>
      <xdr:row>39</xdr:row>
      <xdr:rowOff>98878</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1323300" y="6783371"/>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46021</xdr:rowOff>
    </xdr:from>
    <xdr:to>
      <xdr:col>116</xdr:col>
      <xdr:colOff>114300</xdr:colOff>
      <xdr:row>39</xdr:row>
      <xdr:rowOff>147621</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73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132398</xdr:rowOff>
    </xdr:from>
    <xdr:ext cx="378565"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6474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23685</xdr:rowOff>
    </xdr:from>
    <xdr:to>
      <xdr:col>116</xdr:col>
      <xdr:colOff>63500</xdr:colOff>
      <xdr:row>58</xdr:row>
      <xdr:rowOff>23971</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9967785"/>
          <a:ext cx="8382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23685</xdr:rowOff>
    </xdr:from>
    <xdr:to>
      <xdr:col>111</xdr:col>
      <xdr:colOff>177800</xdr:colOff>
      <xdr:row>58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996778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23971</xdr:rowOff>
    </xdr:from>
    <xdr:to>
      <xdr:col>107</xdr:col>
      <xdr:colOff>50800</xdr:colOff>
      <xdr:row>58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9968071"/>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22257</xdr:rowOff>
    </xdr:from>
    <xdr:to>
      <xdr:col>102</xdr:col>
      <xdr:colOff>114300</xdr:colOff>
      <xdr:row>58</xdr:row>
      <xdr:rowOff>23971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9966357"/>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144621</xdr:rowOff>
    </xdr:from>
    <xdr:to>
      <xdr:col>116</xdr:col>
      <xdr:colOff>114300</xdr:colOff>
      <xdr:row>58</xdr:row>
      <xdr:rowOff>74771</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99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59548</xdr:rowOff>
    </xdr:from>
    <xdr:ext cx="313932"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8321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144335</xdr:rowOff>
    </xdr:from>
    <xdr:to>
      <xdr:col>112</xdr:col>
      <xdr:colOff>38100</xdr:colOff>
      <xdr:row>58</xdr:row>
      <xdr:rowOff>74485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91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58</xdr:row>
      <xdr:rowOff>65612</xdr:rowOff>
    </xdr:from>
    <xdr:ext cx="313932"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66333" y="10009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144621</xdr:rowOff>
    </xdr:from>
    <xdr:to>
      <xdr:col>102</xdr:col>
      <xdr:colOff>165100</xdr:colOff>
      <xdr:row>58</xdr:row>
      <xdr:rowOff>74771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9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58</xdr:row>
      <xdr:rowOff>65898</xdr:rowOff>
    </xdr:from>
    <xdr:ext cx="313932"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88333" y="100099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142907</xdr:rowOff>
    </xdr:from>
    <xdr:to>
      <xdr:col>98</xdr:col>
      <xdr:colOff>38100</xdr:colOff>
      <xdr:row>58</xdr:row>
      <xdr:rowOff>73057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91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58</xdr:row>
      <xdr:rowOff>64184</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99333" y="100082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49518</xdr:rowOff>
    </xdr:from>
    <xdr:to>
      <xdr:col>116</xdr:col>
      <xdr:colOff>63500</xdr:colOff>
      <xdr:row>76</xdr:row>
      <xdr:rowOff>149735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3079718"/>
          <a:ext cx="838200" cy="10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49518</xdr:rowOff>
    </xdr:from>
    <xdr:to>
      <xdr:col>111</xdr:col>
      <xdr:colOff>177800</xdr:colOff>
      <xdr:row>77</xdr:row>
      <xdr:rowOff>13719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3079718"/>
          <a:ext cx="889000" cy="1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13719</xdr:rowOff>
    </xdr:from>
    <xdr:to>
      <xdr:col>107</xdr:col>
      <xdr:colOff>50800</xdr:colOff>
      <xdr:row>77</xdr:row>
      <xdr:rowOff>88562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3215369"/>
          <a:ext cx="889000" cy="7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35161</xdr:rowOff>
    </xdr:from>
    <xdr:to>
      <xdr:col>102</xdr:col>
      <xdr:colOff>114300</xdr:colOff>
      <xdr:row>77</xdr:row>
      <xdr:rowOff>88562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3065361"/>
          <a:ext cx="889000" cy="2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98935</xdr:rowOff>
    </xdr:from>
    <xdr:to>
      <xdr:col>116</xdr:col>
      <xdr:colOff>114300</xdr:colOff>
      <xdr:row>77</xdr:row>
      <xdr:rowOff>29085</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312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13862</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304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170168</xdr:rowOff>
    </xdr:from>
    <xdr:to>
      <xdr:col>112</xdr:col>
      <xdr:colOff>38100</xdr:colOff>
      <xdr:row>76</xdr:row>
      <xdr:rowOff>100318</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30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91445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312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134369</xdr:rowOff>
    </xdr:from>
    <xdr:to>
      <xdr:col>107</xdr:col>
      <xdr:colOff>101600</xdr:colOff>
      <xdr:row>77</xdr:row>
      <xdr:rowOff>64519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316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55646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325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37762</xdr:rowOff>
    </xdr:from>
    <xdr:to>
      <xdr:col>102</xdr:col>
      <xdr:colOff>165100</xdr:colOff>
      <xdr:row>77</xdr:row>
      <xdr:rowOff>139362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323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130489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33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155811</xdr:rowOff>
    </xdr:from>
    <xdr:to>
      <xdr:col>98</xdr:col>
      <xdr:colOff>38100</xdr:colOff>
      <xdr:row>76</xdr:row>
      <xdr:rowOff>85961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301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77088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0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本町は５１８ヘクタールの町域に人口約２万人が居住しており、歴史的に古くから交通の要衝であったこともあり、コンパクトシティとしての特徴をもつ。</a:t>
          </a:r>
          <a:endParaRPr lang="ja-JP" altLang="ja-JP" sz="1400">
            <a:effectLst/>
          </a:endParaRPr>
        </a:p>
        <a:p>
          <a:r>
            <a:rPr kumimoji="1" lang="ja-JP" altLang="ja-JP" sz="1100">
              <a:solidFill>
                <a:schemeClr val="dk1"/>
              </a:solidFill>
              <a:effectLst/>
              <a:latin typeface="+mn-lt"/>
              <a:ea typeface="+mn-ea"/>
              <a:cs typeface="+mn-cs"/>
            </a:rPr>
            <a:t>　住民一人当たりのコストでみた場合、人件費は類似団体平均より低く、比較的少ないコストに抑えることができている。</a:t>
          </a:r>
          <a:endParaRPr lang="ja-JP" altLang="ja-JP" sz="1400">
            <a:effectLst/>
          </a:endParaRPr>
        </a:p>
        <a:p>
          <a:r>
            <a:rPr kumimoji="1" lang="ja-JP" altLang="ja-JP" sz="1100">
              <a:solidFill>
                <a:schemeClr val="dk1"/>
              </a:solidFill>
              <a:effectLst/>
              <a:latin typeface="+mn-lt"/>
              <a:ea typeface="+mn-ea"/>
              <a:cs typeface="+mn-cs"/>
            </a:rPr>
            <a:t>　義務的経費の中では、公債費が類似団体平均より低いが、新庁舎建設事業の元金償還開始に伴い今後は増加が見込まれる。</a:t>
          </a:r>
          <a:endParaRPr lang="ja-JP" altLang="ja-JP" sz="1400">
            <a:effectLst/>
          </a:endParaRPr>
        </a:p>
        <a:p>
          <a:r>
            <a:rPr kumimoji="1" lang="ja-JP" altLang="ja-JP" sz="1100">
              <a:solidFill>
                <a:schemeClr val="dk1"/>
              </a:solidFill>
              <a:effectLst/>
              <a:latin typeface="+mn-lt"/>
              <a:ea typeface="+mn-ea"/>
              <a:cs typeface="+mn-cs"/>
            </a:rPr>
            <a:t>　扶助費は子育て世帯の割合が多いため類似団体平均より高いが、沖縄県の平均を下回る。</a:t>
          </a:r>
          <a:endParaRPr lang="ja-JP" altLang="ja-JP" sz="1400">
            <a:effectLst/>
          </a:endParaRPr>
        </a:p>
        <a:p>
          <a:r>
            <a:rPr kumimoji="1" lang="ja-JP" altLang="ja-JP" sz="1100">
              <a:solidFill>
                <a:schemeClr val="dk1"/>
              </a:solidFill>
              <a:effectLst/>
              <a:latin typeface="+mn-lt"/>
              <a:ea typeface="+mn-ea"/>
              <a:cs typeface="+mn-cs"/>
            </a:rPr>
            <a:t>　維持補修費は、町域がコンパクトで公共施設が比較的少ないため、類似団体平均より低くなっている。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19,920
19,713
5.18
10,015,656
9,921,964
83,649
4,836,111
7,659,811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23343</xdr:rowOff>
    </xdr:from>
    <xdr:to>
      <xdr:col>24</xdr:col>
      <xdr:colOff>63500</xdr:colOff>
      <xdr:row>35</xdr:row>
      <xdr:rowOff>34087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24093"/>
          <a:ext cx="8382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23343</xdr:rowOff>
    </xdr:from>
    <xdr:to>
      <xdr:col>19</xdr:col>
      <xdr:colOff>177800</xdr:colOff>
      <xdr:row>35</xdr:row>
      <xdr:rowOff>52603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24093"/>
          <a:ext cx="889000" cy="2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43002</xdr:rowOff>
    </xdr:from>
    <xdr:to>
      <xdr:col>15</xdr:col>
      <xdr:colOff>50800</xdr:colOff>
      <xdr:row>35</xdr:row>
      <xdr:rowOff>52603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43752"/>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43002</xdr:rowOff>
    </xdr:from>
    <xdr:to>
      <xdr:col>10</xdr:col>
      <xdr:colOff>114300</xdr:colOff>
      <xdr:row>35</xdr:row>
      <xdr:rowOff>92837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43752"/>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154737</xdr:rowOff>
    </xdr:from>
    <xdr:to>
      <xdr:col>24</xdr:col>
      <xdr:colOff>114300</xdr:colOff>
      <xdr:row>35</xdr:row>
      <xdr:rowOff>84887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8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133164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6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143993</xdr:rowOff>
    </xdr:from>
    <xdr:to>
      <xdr:col>20</xdr:col>
      <xdr:colOff>38100</xdr:colOff>
      <xdr:row>35</xdr:row>
      <xdr:rowOff>74143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7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65270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6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1803</xdr:rowOff>
    </xdr:from>
    <xdr:to>
      <xdr:col>15</xdr:col>
      <xdr:colOff>101600</xdr:colOff>
      <xdr:row>35</xdr:row>
      <xdr:rowOff>103403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0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94530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163652</xdr:rowOff>
    </xdr:from>
    <xdr:to>
      <xdr:col>10</xdr:col>
      <xdr:colOff>165100</xdr:colOff>
      <xdr:row>35</xdr:row>
      <xdr:rowOff>93802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84929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8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42037</xdr:rowOff>
    </xdr:from>
    <xdr:to>
      <xdr:col>6</xdr:col>
      <xdr:colOff>38100</xdr:colOff>
      <xdr:row>35</xdr:row>
      <xdr:rowOff>143637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4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134764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3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143979</xdr:rowOff>
    </xdr:from>
    <xdr:to>
      <xdr:col>24</xdr:col>
      <xdr:colOff>63500</xdr:colOff>
      <xdr:row>57</xdr:row>
      <xdr:rowOff>165307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16629"/>
          <a:ext cx="838200" cy="2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165307</xdr:rowOff>
    </xdr:from>
    <xdr:to>
      <xdr:col>19</xdr:col>
      <xdr:colOff>177800</xdr:colOff>
      <xdr:row>58</xdr:row>
      <xdr:rowOff>25026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37957"/>
          <a:ext cx="889000" cy="3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120772</xdr:rowOff>
    </xdr:from>
    <xdr:to>
      <xdr:col>15</xdr:col>
      <xdr:colOff>50800</xdr:colOff>
      <xdr:row>58</xdr:row>
      <xdr:rowOff>25026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93422"/>
          <a:ext cx="889000" cy="7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171068</xdr:rowOff>
    </xdr:from>
    <xdr:to>
      <xdr:col>10</xdr:col>
      <xdr:colOff>114300</xdr:colOff>
      <xdr:row>57</xdr:row>
      <xdr:rowOff>120772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86468"/>
          <a:ext cx="889000" cy="80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93179</xdr:rowOff>
    </xdr:from>
    <xdr:to>
      <xdr:col>24</xdr:col>
      <xdr:colOff>114300</xdr:colOff>
      <xdr:row>58</xdr:row>
      <xdr:rowOff>23329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6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8106</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8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114507</xdr:rowOff>
    </xdr:from>
    <xdr:to>
      <xdr:col>20</xdr:col>
      <xdr:colOff>38100</xdr:colOff>
      <xdr:row>58</xdr:row>
      <xdr:rowOff>44657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8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35784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7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145676</xdr:rowOff>
    </xdr:from>
    <xdr:to>
      <xdr:col>15</xdr:col>
      <xdr:colOff>101600</xdr:colOff>
      <xdr:row>58</xdr:row>
      <xdr:rowOff>75826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1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66953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1001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69972</xdr:rowOff>
    </xdr:from>
    <xdr:to>
      <xdr:col>10</xdr:col>
      <xdr:colOff>165100</xdr:colOff>
      <xdr:row>58</xdr:row>
      <xdr:rowOff>122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4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162699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3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120268</xdr:rowOff>
    </xdr:from>
    <xdr:to>
      <xdr:col>6</xdr:col>
      <xdr:colOff>38100</xdr:colOff>
      <xdr:row>53</xdr:row>
      <xdr:rowOff>50418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66945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1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157336</xdr:rowOff>
    </xdr:from>
    <xdr:to>
      <xdr:col>24</xdr:col>
      <xdr:colOff>63500</xdr:colOff>
      <xdr:row>76</xdr:row>
      <xdr:rowOff>6486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16086"/>
          <a:ext cx="838200" cy="2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6486</xdr:rowOff>
    </xdr:from>
    <xdr:to>
      <xdr:col>19</xdr:col>
      <xdr:colOff>177800</xdr:colOff>
      <xdr:row>76</xdr:row>
      <xdr:rowOff>133398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36686"/>
          <a:ext cx="889000" cy="12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32358</xdr:rowOff>
    </xdr:from>
    <xdr:to>
      <xdr:col>15</xdr:col>
      <xdr:colOff>50800</xdr:colOff>
      <xdr:row>76</xdr:row>
      <xdr:rowOff>133398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62558"/>
          <a:ext cx="889000" cy="10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32358</xdr:rowOff>
    </xdr:from>
    <xdr:to>
      <xdr:col>10</xdr:col>
      <xdr:colOff>114300</xdr:colOff>
      <xdr:row>77</xdr:row>
      <xdr:rowOff>67452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62558"/>
          <a:ext cx="889000" cy="20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106536</xdr:rowOff>
    </xdr:from>
    <xdr:to>
      <xdr:col>24</xdr:col>
      <xdr:colOff>114300</xdr:colOff>
      <xdr:row>76</xdr:row>
      <xdr:rowOff>36686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6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129413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16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127137</xdr:rowOff>
    </xdr:from>
    <xdr:to>
      <xdr:col>20</xdr:col>
      <xdr:colOff>38100</xdr:colOff>
      <xdr:row>76</xdr:row>
      <xdr:rowOff>57286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858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73814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82598</xdr:rowOff>
    </xdr:from>
    <xdr:to>
      <xdr:col>15</xdr:col>
      <xdr:colOff>101600</xdr:colOff>
      <xdr:row>77</xdr:row>
      <xdr:rowOff>12748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1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29275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8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153008</xdr:rowOff>
    </xdr:from>
    <xdr:to>
      <xdr:col>10</xdr:col>
      <xdr:colOff>165100</xdr:colOff>
      <xdr:row>76</xdr:row>
      <xdr:rowOff>83158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1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99684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86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16652</xdr:rowOff>
    </xdr:from>
    <xdr:to>
      <xdr:col>6</xdr:col>
      <xdr:colOff>38100</xdr:colOff>
      <xdr:row>77</xdr:row>
      <xdr:rowOff>118252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134779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9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5770</xdr:rowOff>
    </xdr:from>
    <xdr:to>
      <xdr:col>24</xdr:col>
      <xdr:colOff>63500</xdr:colOff>
      <xdr:row>99</xdr:row>
      <xdr:rowOff>9968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79320"/>
          <a:ext cx="838200" cy="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5770</xdr:rowOff>
    </xdr:from>
    <xdr:to>
      <xdr:col>19</xdr:col>
      <xdr:colOff>177800</xdr:colOff>
      <xdr:row>99</xdr:row>
      <xdr:rowOff>7379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79320"/>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2918</xdr:rowOff>
    </xdr:from>
    <xdr:to>
      <xdr:col>15</xdr:col>
      <xdr:colOff>50800</xdr:colOff>
      <xdr:row>99</xdr:row>
      <xdr:rowOff>7379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76468"/>
          <a:ext cx="8890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2918</xdr:rowOff>
    </xdr:from>
    <xdr:to>
      <xdr:col>10</xdr:col>
      <xdr:colOff>114300</xdr:colOff>
      <xdr:row>99</xdr:row>
      <xdr:rowOff>11291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76468"/>
          <a:ext cx="889000" cy="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130618</xdr:rowOff>
    </xdr:from>
    <xdr:to>
      <xdr:col>24</xdr:col>
      <xdr:colOff>114300</xdr:colOff>
      <xdr:row>99</xdr:row>
      <xdr:rowOff>60768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3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126420</xdr:rowOff>
    </xdr:from>
    <xdr:to>
      <xdr:col>20</xdr:col>
      <xdr:colOff>38100</xdr:colOff>
      <xdr:row>99</xdr:row>
      <xdr:rowOff>56570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47697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2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128029</xdr:rowOff>
    </xdr:from>
    <xdr:to>
      <xdr:col>15</xdr:col>
      <xdr:colOff>101600</xdr:colOff>
      <xdr:row>99</xdr:row>
      <xdr:rowOff>58179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3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49306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123568</xdr:rowOff>
    </xdr:from>
    <xdr:to>
      <xdr:col>10</xdr:col>
      <xdr:colOff>165100</xdr:colOff>
      <xdr:row>99</xdr:row>
      <xdr:rowOff>53718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2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44845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131941</xdr:rowOff>
    </xdr:from>
    <xdr:to>
      <xdr:col>6</xdr:col>
      <xdr:colOff>38100</xdr:colOff>
      <xdr:row>99</xdr:row>
      <xdr:rowOff>62091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3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53218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14340</xdr:rowOff>
    </xdr:from>
    <xdr:to>
      <xdr:col>55</xdr:col>
      <xdr:colOff>0</xdr:colOff>
      <xdr:row>59</xdr:row>
      <xdr:rowOff>80917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10129890"/>
          <a:ext cx="838200" cy="6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14340</xdr:rowOff>
    </xdr:from>
    <xdr:to>
      <xdr:col>50</xdr:col>
      <xdr:colOff>114300</xdr:colOff>
      <xdr:row>59</xdr:row>
      <xdr:rowOff>73265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29890"/>
          <a:ext cx="889000" cy="5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73265</xdr:rowOff>
    </xdr:from>
    <xdr:to>
      <xdr:col>45</xdr:col>
      <xdr:colOff>177800</xdr:colOff>
      <xdr:row>59</xdr:row>
      <xdr:rowOff>75387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88815"/>
          <a:ext cx="8890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75387</xdr:rowOff>
    </xdr:from>
    <xdr:to>
      <xdr:col>41</xdr:col>
      <xdr:colOff>50800</xdr:colOff>
      <xdr:row>59</xdr:row>
      <xdr:rowOff>78740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190937"/>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30117</xdr:rowOff>
    </xdr:from>
    <xdr:to>
      <xdr:col>55</xdr:col>
      <xdr:colOff>50800</xdr:colOff>
      <xdr:row>59</xdr:row>
      <xdr:rowOff>131717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14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116494</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6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134990</xdr:rowOff>
    </xdr:from>
    <xdr:to>
      <xdr:col>50</xdr:col>
      <xdr:colOff>165100</xdr:colOff>
      <xdr:row>59</xdr:row>
      <xdr:rowOff>65140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56267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7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22465</xdr:rowOff>
    </xdr:from>
    <xdr:to>
      <xdr:col>46</xdr:col>
      <xdr:colOff>38100</xdr:colOff>
      <xdr:row>59</xdr:row>
      <xdr:rowOff>124065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1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115192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23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24587</xdr:rowOff>
    </xdr:from>
    <xdr:to>
      <xdr:col>41</xdr:col>
      <xdr:colOff>101600</xdr:colOff>
      <xdr:row>59</xdr:row>
      <xdr:rowOff>126187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14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117314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23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27940</xdr:rowOff>
    </xdr:from>
    <xdr:to>
      <xdr:col>36</xdr:col>
      <xdr:colOff>165100</xdr:colOff>
      <xdr:row>59</xdr:row>
      <xdr:rowOff>129540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14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120667</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147391</xdr:rowOff>
    </xdr:from>
    <xdr:to>
      <xdr:col>55</xdr:col>
      <xdr:colOff>0</xdr:colOff>
      <xdr:row>78</xdr:row>
      <xdr:rowOff>161874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520491"/>
          <a:ext cx="838200" cy="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75791</xdr:rowOff>
    </xdr:from>
    <xdr:to>
      <xdr:col>50</xdr:col>
      <xdr:colOff>114300</xdr:colOff>
      <xdr:row>78</xdr:row>
      <xdr:rowOff>161874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48891"/>
          <a:ext cx="889000" cy="8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75791</xdr:rowOff>
    </xdr:from>
    <xdr:to>
      <xdr:col>45</xdr:col>
      <xdr:colOff>177800</xdr:colOff>
      <xdr:row>78</xdr:row>
      <xdr:rowOff>160634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48891"/>
          <a:ext cx="889000" cy="8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69569</xdr:rowOff>
    </xdr:from>
    <xdr:to>
      <xdr:col>41</xdr:col>
      <xdr:colOff>50800</xdr:colOff>
      <xdr:row>78</xdr:row>
      <xdr:rowOff>160634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42669"/>
          <a:ext cx="889000" cy="9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96591</xdr:rowOff>
    </xdr:from>
    <xdr:to>
      <xdr:col>55</xdr:col>
      <xdr:colOff>50800</xdr:colOff>
      <xdr:row>79</xdr:row>
      <xdr:rowOff>26741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6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11518</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8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111074</xdr:rowOff>
    </xdr:from>
    <xdr:to>
      <xdr:col>50</xdr:col>
      <xdr:colOff>165100</xdr:colOff>
      <xdr:row>79</xdr:row>
      <xdr:rowOff>41224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8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32351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7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24991</xdr:rowOff>
    </xdr:from>
    <xdr:to>
      <xdr:col>46</xdr:col>
      <xdr:colOff>38100</xdr:colOff>
      <xdr:row>78</xdr:row>
      <xdr:rowOff>126591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9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117718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9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109834</xdr:rowOff>
    </xdr:from>
    <xdr:to>
      <xdr:col>41</xdr:col>
      <xdr:colOff>101600</xdr:colOff>
      <xdr:row>79</xdr:row>
      <xdr:rowOff>39984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8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31111</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7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18769</xdr:rowOff>
    </xdr:from>
    <xdr:to>
      <xdr:col>36</xdr:col>
      <xdr:colOff>165100</xdr:colOff>
      <xdr:row>78</xdr:row>
      <xdr:rowOff>120369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9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111496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8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126724</xdr:rowOff>
    </xdr:from>
    <xdr:to>
      <xdr:col>55</xdr:col>
      <xdr:colOff>0</xdr:colOff>
      <xdr:row>96</xdr:row>
      <xdr:rowOff>165086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585924"/>
          <a:ext cx="838200" cy="3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126724</xdr:rowOff>
    </xdr:from>
    <xdr:to>
      <xdr:col>50</xdr:col>
      <xdr:colOff>114300</xdr:colOff>
      <xdr:row>97</xdr:row>
      <xdr:rowOff>113967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85924"/>
          <a:ext cx="889000" cy="15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113967</xdr:rowOff>
    </xdr:from>
    <xdr:to>
      <xdr:col>45</xdr:col>
      <xdr:colOff>177800</xdr:colOff>
      <xdr:row>97</xdr:row>
      <xdr:rowOff>145709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744617"/>
          <a:ext cx="889000" cy="3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145709</xdr:rowOff>
    </xdr:from>
    <xdr:to>
      <xdr:col>41</xdr:col>
      <xdr:colOff>50800</xdr:colOff>
      <xdr:row>97</xdr:row>
      <xdr:rowOff>160786</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76359"/>
          <a:ext cx="889000" cy="1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114286</xdr:rowOff>
    </xdr:from>
    <xdr:to>
      <xdr:col>55</xdr:col>
      <xdr:colOff>50800</xdr:colOff>
      <xdr:row>97</xdr:row>
      <xdr:rowOff>44436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7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92713</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5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75924</xdr:rowOff>
    </xdr:from>
    <xdr:to>
      <xdr:col>50</xdr:col>
      <xdr:colOff>165100</xdr:colOff>
      <xdr:row>97</xdr:row>
      <xdr:rowOff>6074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3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168651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2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63167</xdr:rowOff>
    </xdr:from>
    <xdr:to>
      <xdr:col>46</xdr:col>
      <xdr:colOff>38100</xdr:colOff>
      <xdr:row>97</xdr:row>
      <xdr:rowOff>164767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9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155894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8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94909</xdr:rowOff>
    </xdr:from>
    <xdr:to>
      <xdr:col>41</xdr:col>
      <xdr:colOff>101600</xdr:colOff>
      <xdr:row>98</xdr:row>
      <xdr:rowOff>25059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2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16186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1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109986</xdr:rowOff>
    </xdr:from>
    <xdr:to>
      <xdr:col>36</xdr:col>
      <xdr:colOff>165100</xdr:colOff>
      <xdr:row>98</xdr:row>
      <xdr:rowOff>40136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4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31263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3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17187</xdr:rowOff>
    </xdr:from>
    <xdr:to>
      <xdr:col>85</xdr:col>
      <xdr:colOff>127000</xdr:colOff>
      <xdr:row>38</xdr:row>
      <xdr:rowOff>25481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532287"/>
          <a:ext cx="838200" cy="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17187</xdr:rowOff>
    </xdr:from>
    <xdr:to>
      <xdr:col>81</xdr:col>
      <xdr:colOff>50800</xdr:colOff>
      <xdr:row>38</xdr:row>
      <xdr:rowOff>32569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32287"/>
          <a:ext cx="889000" cy="1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32569</xdr:rowOff>
    </xdr:from>
    <xdr:to>
      <xdr:col>76</xdr:col>
      <xdr:colOff>114300</xdr:colOff>
      <xdr:row>38</xdr:row>
      <xdr:rowOff>35622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47669"/>
          <a:ext cx="889000" cy="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35622</xdr:rowOff>
    </xdr:from>
    <xdr:to>
      <xdr:col>71</xdr:col>
      <xdr:colOff>177800</xdr:colOff>
      <xdr:row>38</xdr:row>
      <xdr:rowOff>48423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50722"/>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146132</xdr:rowOff>
    </xdr:from>
    <xdr:to>
      <xdr:col>85</xdr:col>
      <xdr:colOff>177800</xdr:colOff>
      <xdr:row>38</xdr:row>
      <xdr:rowOff>76282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8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61059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0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137837</xdr:rowOff>
    </xdr:from>
    <xdr:to>
      <xdr:col>81</xdr:col>
      <xdr:colOff>101600</xdr:colOff>
      <xdr:row>38</xdr:row>
      <xdr:rowOff>67987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8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59114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7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153218</xdr:rowOff>
    </xdr:from>
    <xdr:to>
      <xdr:col>76</xdr:col>
      <xdr:colOff>165100</xdr:colOff>
      <xdr:row>38</xdr:row>
      <xdr:rowOff>83369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968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74496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8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156272</xdr:rowOff>
    </xdr:from>
    <xdr:to>
      <xdr:col>72</xdr:col>
      <xdr:colOff>38100</xdr:colOff>
      <xdr:row>38</xdr:row>
      <xdr:rowOff>86422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9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77549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9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169073</xdr:rowOff>
    </xdr:from>
    <xdr:to>
      <xdr:col>67</xdr:col>
      <xdr:colOff>101600</xdr:colOff>
      <xdr:row>38</xdr:row>
      <xdr:rowOff>99223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1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90350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0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154025</xdr:rowOff>
    </xdr:from>
    <xdr:to>
      <xdr:col>85</xdr:col>
      <xdr:colOff>127000</xdr:colOff>
      <xdr:row>58</xdr:row>
      <xdr:rowOff>16952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926675"/>
          <a:ext cx="838200" cy="3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154025</xdr:rowOff>
    </xdr:from>
    <xdr:to>
      <xdr:col>81</xdr:col>
      <xdr:colOff>50800</xdr:colOff>
      <xdr:row>58</xdr:row>
      <xdr:rowOff>85859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926675"/>
          <a:ext cx="889000" cy="10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90061</xdr:rowOff>
    </xdr:from>
    <xdr:to>
      <xdr:col>76</xdr:col>
      <xdr:colOff>114300</xdr:colOff>
      <xdr:row>58</xdr:row>
      <xdr:rowOff>85859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862711"/>
          <a:ext cx="889000" cy="16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16136</xdr:rowOff>
    </xdr:from>
    <xdr:to>
      <xdr:col>71</xdr:col>
      <xdr:colOff>177800</xdr:colOff>
      <xdr:row>57</xdr:row>
      <xdr:rowOff>90061</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788786"/>
          <a:ext cx="889000" cy="7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137602</xdr:rowOff>
    </xdr:from>
    <xdr:to>
      <xdr:col>85</xdr:col>
      <xdr:colOff>177800</xdr:colOff>
      <xdr:row>58</xdr:row>
      <xdr:rowOff>67752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1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116029</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8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103225</xdr:rowOff>
    </xdr:from>
    <xdr:to>
      <xdr:col>81</xdr:col>
      <xdr:colOff>101600</xdr:colOff>
      <xdr:row>58</xdr:row>
      <xdr:rowOff>33375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7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24502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6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35059</xdr:rowOff>
    </xdr:from>
    <xdr:to>
      <xdr:col>76</xdr:col>
      <xdr:colOff>165100</xdr:colOff>
      <xdr:row>58</xdr:row>
      <xdr:rowOff>136659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7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127786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7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39261</xdr:rowOff>
    </xdr:from>
    <xdr:to>
      <xdr:col>72</xdr:col>
      <xdr:colOff>38100</xdr:colOff>
      <xdr:row>57</xdr:row>
      <xdr:rowOff>140861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131988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0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136786</xdr:rowOff>
    </xdr:from>
    <xdr:to>
      <xdr:col>67</xdr:col>
      <xdr:colOff>101600</xdr:colOff>
      <xdr:row>57</xdr:row>
      <xdr:rowOff>66936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58063</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3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41125</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5675"/>
          <a:ext cx="838200" cy="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41125</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5675"/>
          <a:ext cx="889000" cy="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161775</xdr:rowOff>
    </xdr:from>
    <xdr:to>
      <xdr:col>81</xdr:col>
      <xdr:colOff>101600</xdr:colOff>
      <xdr:row>79</xdr:row>
      <xdr:rowOff>91925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83052</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27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6097</xdr:rowOff>
    </xdr:from>
    <xdr:to>
      <xdr:col>85</xdr:col>
      <xdr:colOff>127000</xdr:colOff>
      <xdr:row>97</xdr:row>
      <xdr:rowOff>31600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636747"/>
          <a:ext cx="838200" cy="2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31600</xdr:rowOff>
    </xdr:from>
    <xdr:to>
      <xdr:col>81</xdr:col>
      <xdr:colOff>50800</xdr:colOff>
      <xdr:row>97</xdr:row>
      <xdr:rowOff>33429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6225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33429</xdr:rowOff>
    </xdr:from>
    <xdr:to>
      <xdr:col>76</xdr:col>
      <xdr:colOff>114300</xdr:colOff>
      <xdr:row>97</xdr:row>
      <xdr:rowOff>45791</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64079"/>
          <a:ext cx="889000" cy="1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45791</xdr:rowOff>
    </xdr:from>
    <xdr:to>
      <xdr:col>71</xdr:col>
      <xdr:colOff>177800</xdr:colOff>
      <xdr:row>97</xdr:row>
      <xdr:rowOff>54981</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76441"/>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126747</xdr:rowOff>
    </xdr:from>
    <xdr:to>
      <xdr:col>85</xdr:col>
      <xdr:colOff>177800</xdr:colOff>
      <xdr:row>97</xdr:row>
      <xdr:rowOff>56897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8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105174</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6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152250</xdr:rowOff>
    </xdr:from>
    <xdr:to>
      <xdr:col>81</xdr:col>
      <xdr:colOff>101600</xdr:colOff>
      <xdr:row>97</xdr:row>
      <xdr:rowOff>82400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61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73527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7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154079</xdr:rowOff>
    </xdr:from>
    <xdr:to>
      <xdr:col>76</xdr:col>
      <xdr:colOff>165100</xdr:colOff>
      <xdr:row>97</xdr:row>
      <xdr:rowOff>84229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1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75356</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70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166441</xdr:rowOff>
    </xdr:from>
    <xdr:to>
      <xdr:col>72</xdr:col>
      <xdr:colOff>38100</xdr:colOff>
      <xdr:row>97</xdr:row>
      <xdr:rowOff>96591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2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87718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4181</xdr:rowOff>
    </xdr:from>
    <xdr:to>
      <xdr:col>67</xdr:col>
      <xdr:colOff>101600</xdr:colOff>
      <xdr:row>97</xdr:row>
      <xdr:rowOff>105781</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3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96908</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2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目的別では、民生費が、人口増加に伴う子育て関連の経費や、心身障害者福祉費の介護・訓練等給付費、障害児通所支援給付費などで占める社会福祉費と児童福祉費の増加により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その他経費については、概ね類似団体平均を下回っている。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沖縄県与那原町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実質単年度収支</a:t>
          </a:r>
          <a:r>
            <a:rPr kumimoji="1" lang="ja-JP" altLang="en-US" sz="1100">
              <a:solidFill>
                <a:schemeClr val="dk1"/>
              </a:solidFill>
              <a:effectLst/>
              <a:latin typeface="+mn-lt"/>
              <a:ea typeface="+mn-ea"/>
              <a:cs typeface="+mn-cs"/>
            </a:rPr>
            <a:t>は３年連続のマイナスとなっている。</a:t>
          </a:r>
          <a:r>
            <a:rPr kumimoji="1" lang="ja-JP" altLang="ja-JP" sz="1100">
              <a:solidFill>
                <a:schemeClr val="dk1"/>
              </a:solidFill>
              <a:effectLst/>
              <a:latin typeface="+mn-lt"/>
              <a:ea typeface="+mn-ea"/>
              <a:cs typeface="+mn-cs"/>
            </a:rPr>
            <a:t>要因としては、物価高騰による物件費の増や職員の増等による人件費の増加があげられる。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沖縄県与那原町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前年度に引き続き、水道事業会計、一般会計、公共下水道事業会計、国民健康保険特別会計、後期高齢者医療特別会計の５会計の全てで黒字となっている。</a:t>
          </a:r>
          <a:endParaRPr lang="ja-JP" altLang="ja-JP" sz="1400">
            <a:effectLst/>
          </a:endParaRPr>
        </a:p>
        <a:p>
          <a:r>
            <a:rPr kumimoji="1" lang="ja-JP" altLang="ja-JP" sz="1100">
              <a:solidFill>
                <a:schemeClr val="dk1"/>
              </a:solidFill>
              <a:effectLst/>
              <a:latin typeface="+mn-lt"/>
              <a:ea typeface="+mn-ea"/>
              <a:cs typeface="+mn-cs"/>
            </a:rPr>
            <a:t>　国民健康保健特別会計への一般会計繰出金は増加傾向にあるため、今後国民健康保険税の改定が検討される。</a:t>
          </a:r>
          <a:endParaRPr lang="ja-JP" altLang="ja-JP" sz="1400">
            <a:effectLst/>
          </a:endParaRPr>
        </a:p>
        <a:p>
          <a:r>
            <a:rPr kumimoji="1" lang="ja-JP" altLang="ja-JP" sz="1100">
              <a:solidFill>
                <a:schemeClr val="dk1"/>
              </a:solidFill>
              <a:effectLst/>
              <a:latin typeface="+mn-lt"/>
              <a:ea typeface="+mn-ea"/>
              <a:cs typeface="+mn-cs"/>
            </a:rPr>
            <a:t>　また、下水道特別会計への繰出金も増加傾向にあることが、今後は資本費平準化債などの発行により操出金の増加抑制を検討する。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沖縄県与那原町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元利償還金は、過去に発行した公共投資事業における据え置き期間の終了に伴い、前年度より増加している。今後も令和８年度迄は、新庁舎建設事業の元金償還開始により増加見込みである。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沖縄県与那原町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将来負担比率の分子における特徴として、</a:t>
          </a:r>
          <a:endParaRPr lang="ja-JP" altLang="ja-JP" sz="1400">
            <a:effectLst/>
          </a:endParaRPr>
        </a:p>
        <a:p>
          <a:r>
            <a:rPr kumimoji="1" lang="ja-JP" altLang="ja-JP" sz="1100">
              <a:solidFill>
                <a:schemeClr val="dk1"/>
              </a:solidFill>
              <a:effectLst/>
              <a:latin typeface="+mn-lt"/>
              <a:ea typeface="+mn-ea"/>
              <a:cs typeface="+mn-cs"/>
            </a:rPr>
            <a:t>　１つ目は将来負担額の地方債の現在高の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が挙げられる。</a:t>
          </a:r>
          <a:endParaRPr lang="ja-JP" altLang="ja-JP" sz="1400">
            <a:effectLst/>
          </a:endParaRPr>
        </a:p>
        <a:p>
          <a:r>
            <a:rPr kumimoji="1" lang="ja-JP" altLang="ja-JP" sz="1100">
              <a:solidFill>
                <a:schemeClr val="dk1"/>
              </a:solidFill>
              <a:effectLst/>
              <a:latin typeface="+mn-lt"/>
              <a:ea typeface="+mn-ea"/>
              <a:cs typeface="+mn-cs"/>
            </a:rPr>
            <a:t>　２つ目は充当可能財源等のうち、充当可能基金の増加が挙げられる。要因として、普通交付税の増、地方消費税交付金等の増が挙げられる。</a:t>
          </a:r>
          <a:endParaRPr lang="ja-JP" altLang="ja-JP" sz="1400">
            <a:effectLst/>
          </a:endParaRPr>
        </a:p>
        <a:p>
          <a:r>
            <a:rPr kumimoji="1" lang="ja-JP" altLang="ja-JP" sz="1100">
              <a:solidFill>
                <a:schemeClr val="dk1"/>
              </a:solidFill>
              <a:effectLst/>
              <a:latin typeface="+mn-lt"/>
              <a:ea typeface="+mn-ea"/>
              <a:cs typeface="+mn-cs"/>
            </a:rPr>
            <a:t>　今後数年は地方債の償還が進むことで</a:t>
          </a:r>
          <a:r>
            <a:rPr kumimoji="1" lang="ja-JP" altLang="en-US" sz="1100">
              <a:solidFill>
                <a:schemeClr val="dk1"/>
              </a:solidFill>
              <a:effectLst/>
              <a:latin typeface="+mn-lt"/>
              <a:ea typeface="+mn-ea"/>
              <a:cs typeface="+mn-cs"/>
            </a:rPr>
            <a:t>改善される</a:t>
          </a:r>
          <a:r>
            <a:rPr kumimoji="1" lang="ja-JP" altLang="ja-JP" sz="1100">
              <a:solidFill>
                <a:schemeClr val="dk1"/>
              </a:solidFill>
              <a:effectLst/>
              <a:latin typeface="+mn-lt"/>
              <a:ea typeface="+mn-ea"/>
              <a:cs typeface="+mn-cs"/>
            </a:rPr>
            <a:t>が、老朽化の進んだ給食センターなどの公共施設の建替えにより増加が予想される。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沖縄県与那原町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財政調整基金</a:t>
          </a:r>
          <a:r>
            <a:rPr kumimoji="1" lang="ja-JP" altLang="en-US" sz="1100">
              <a:solidFill>
                <a:schemeClr val="dk1"/>
              </a:solidFill>
              <a:effectLst/>
              <a:latin typeface="+mn-lt"/>
              <a:ea typeface="+mn-ea"/>
              <a:cs typeface="+mn-cs"/>
            </a:rPr>
            <a:t>は減少したが</a:t>
          </a:r>
          <a:r>
            <a:rPr kumimoji="1" lang="ja-JP" altLang="ja-JP" sz="1100">
              <a:solidFill>
                <a:schemeClr val="dk1"/>
              </a:solidFill>
              <a:effectLst/>
              <a:latin typeface="+mn-lt"/>
              <a:ea typeface="+mn-ea"/>
              <a:cs typeface="+mn-cs"/>
            </a:rPr>
            <a:t>、その他特定目的基金が増加、全体でも増となっている。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各基金の目的に沿った適切な積立、取り崩しを行っていく。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・公共施設等整備基金：公共施設等の整備に要する資金を積み立てるために設置された基金。</a:t>
          </a:r>
          <a:endParaRPr lang="ja-JP" altLang="ja-JP" sz="1400">
            <a:effectLst/>
          </a:endParaRPr>
        </a:p>
        <a:p>
          <a:r>
            <a:rPr kumimoji="1" lang="ja-JP" altLang="ja-JP" sz="1100">
              <a:solidFill>
                <a:schemeClr val="dk1"/>
              </a:solidFill>
              <a:effectLst/>
              <a:latin typeface="+mn-lt"/>
              <a:ea typeface="+mn-ea"/>
              <a:cs typeface="+mn-cs"/>
            </a:rPr>
            <a:t>　・地域福祉基金：高齢者等の保健福祉の向上を測るために設置された基金。</a:t>
          </a:r>
          <a:endParaRPr lang="ja-JP" altLang="ja-JP" sz="1400">
            <a:effectLst/>
          </a:endParaRPr>
        </a:p>
        <a:p>
          <a:r>
            <a:rPr kumimoji="1" lang="ja-JP" altLang="ja-JP" sz="1100">
              <a:solidFill>
                <a:schemeClr val="dk1"/>
              </a:solidFill>
              <a:effectLst/>
              <a:latin typeface="+mn-lt"/>
              <a:ea typeface="+mn-ea"/>
              <a:cs typeface="+mn-cs"/>
            </a:rPr>
            <a:t>　・地域振興基金：福祉活動の促進、快適な生活環境の形成等を図る事業の実施を推進するために設置された基金</a:t>
          </a:r>
          <a:endParaRPr lang="ja-JP" altLang="ja-JP" sz="1400">
            <a:effectLst/>
          </a:endParaRPr>
        </a:p>
        <a:p>
          <a:r>
            <a:rPr kumimoji="1" lang="ja-JP" altLang="ja-JP" sz="1100">
              <a:solidFill>
                <a:schemeClr val="dk1"/>
              </a:solidFill>
              <a:effectLst/>
              <a:latin typeface="+mn-lt"/>
              <a:ea typeface="+mn-ea"/>
              <a:cs typeface="+mn-cs"/>
            </a:rPr>
            <a:t>　・ふるさと基金：ふるさと納税を財源に環境・景観の維持保全、福祉・子育ての推進及び大綱曳の継承発展を目的に設置された基金。</a:t>
          </a:r>
          <a:endParaRPr lang="ja-JP" altLang="ja-JP" sz="1400">
            <a:effectLst/>
          </a:endParaRPr>
        </a:p>
        <a:p>
          <a:r>
            <a:rPr kumimoji="1" lang="ja-JP" altLang="ja-JP" sz="1100">
              <a:solidFill>
                <a:schemeClr val="dk1"/>
              </a:solidFill>
              <a:effectLst/>
              <a:latin typeface="+mn-lt"/>
              <a:ea typeface="+mn-ea"/>
              <a:cs typeface="+mn-cs"/>
            </a:rPr>
            <a:t>　・リサイクル基金：ゴミの資源化・減量化を促進し快適な生活環境づくりを目指すために設置された基金。</a:t>
          </a:r>
          <a:endParaRPr lang="ja-JP" altLang="ja-JP" sz="1400">
            <a:effectLst/>
          </a:endParaRPr>
        </a:p>
        <a:p>
          <a:r>
            <a:rPr kumimoji="1" lang="ja-JP" altLang="ja-JP" sz="1100">
              <a:solidFill>
                <a:schemeClr val="dk1"/>
              </a:solidFill>
              <a:effectLst/>
              <a:latin typeface="+mn-lt"/>
              <a:ea typeface="+mn-ea"/>
              <a:cs typeface="+mn-cs"/>
            </a:rPr>
            <a:t>　・森林環境譲与税基金：森林整備及びその促進に資することを目的として、設置された基</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・ふるさと基金：積立額が取崩し額を上回ったため、ため約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百万円増</a:t>
          </a:r>
          <a:endParaRPr lang="ja-JP" altLang="ja-JP" sz="1400">
            <a:effectLst/>
          </a:endParaRPr>
        </a:p>
        <a:p>
          <a:r>
            <a:rPr kumimoji="1" lang="ja-JP" altLang="ja-JP" sz="1100">
              <a:solidFill>
                <a:schemeClr val="dk1"/>
              </a:solidFill>
              <a:effectLst/>
              <a:latin typeface="+mn-lt"/>
              <a:ea typeface="+mn-ea"/>
              <a:cs typeface="+mn-cs"/>
            </a:rPr>
            <a:t>　・森林環境譲与税基金：譲与税交付額２百万円を積み立て</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・公共施設等整備基金：新庁舎整備事業の財源として活用後は、今後予定される公共施設更新に向けて計画的に積立を行う予定。</a:t>
          </a:r>
          <a:endParaRPr lang="ja-JP" altLang="ja-JP" sz="1400">
            <a:effectLst/>
          </a:endParaRPr>
        </a:p>
        <a:p>
          <a:r>
            <a:rPr kumimoji="1" lang="ja-JP" altLang="ja-JP" sz="1100">
              <a:solidFill>
                <a:schemeClr val="dk1"/>
              </a:solidFill>
              <a:effectLst/>
              <a:latin typeface="+mn-lt"/>
              <a:ea typeface="+mn-ea"/>
              <a:cs typeface="+mn-cs"/>
            </a:rPr>
            <a:t>   ・地域福祉基金・地域振興基金：１０年以上活用されていないことから、今後について検討が必要。</a:t>
          </a:r>
          <a:endParaRPr lang="ja-JP" altLang="ja-JP" sz="1400">
            <a:effectLst/>
          </a:endParaRPr>
        </a:p>
        <a:p>
          <a:r>
            <a:rPr kumimoji="1" lang="ja-JP" altLang="ja-JP" sz="1100">
              <a:solidFill>
                <a:schemeClr val="dk1"/>
              </a:solidFill>
              <a:effectLst/>
              <a:latin typeface="+mn-lt"/>
              <a:ea typeface="+mn-ea"/>
              <a:cs typeface="+mn-cs"/>
            </a:rPr>
            <a:t>   ・ふるさと基金：目的にあった事業への適切な活用を進めていく。</a:t>
          </a:r>
          <a:endParaRPr lang="ja-JP" altLang="ja-JP" sz="1400">
            <a:effectLst/>
          </a:endParaRPr>
        </a:p>
        <a:p>
          <a:r>
            <a:rPr kumimoji="1" lang="ja-JP" altLang="ja-JP" sz="1100">
              <a:solidFill>
                <a:schemeClr val="dk1"/>
              </a:solidFill>
              <a:effectLst/>
              <a:latin typeface="+mn-lt"/>
              <a:ea typeface="+mn-ea"/>
              <a:cs typeface="+mn-cs"/>
            </a:rPr>
            <a:t>   ・リサイクル基金：目的にあった事業への適切な活用を進めていく。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年度末までは増となっているが、令和６年度以降は物価高騰及び人件費の増加に伴い残高が減少する見込みである。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基金の管理方針により、標準財政規模の</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％程度を維持することを目標としている。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増減なし。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R3</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に積み立てた分については、今後の臨時財政対策債の元利償還金に充てていくものとする。それ以外については、満期一括償還を予定している町債は予定されていないことから、当分の間、現在の水準を維持す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AC7561D-61C7-461B-9D79-CC606040A4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FCF648-A156-4A97-B93C-842016EC06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62AAC08-6031-4975-92CB-77FE4B728CA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C2AE2F6-B9F2-4810-BBBD-E40B9708D27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A744E48-E8F4-489A-B61D-37AC46CEABF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F14CCEC-C2B2-48AD-A502-D51F8263E3A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210B4AB-90EC-4AE9-A053-6C4733E3B41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954A605-80B7-4050-9FAC-6F7B322BD4B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70A683A-2211-4049-8309-65C05A502D6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C33DF7F-D9BB-4CE0-8DDA-D75DD207786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4EB7D32-B575-4C6A-A576-C5AC0A1036C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D721CBF-5D7C-4FCB-9A9F-919954C4693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19,920
19,713
5.18
10,015,656
9,921,964
83,649
4,836,111
7,659,811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53CF027-0801-4865-A3D3-554B0B441FA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C790873-34EC-448C-A614-5EABB4F55B9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5A92174-D101-4578-B82A-1C0B9F6BA3C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CAAE570-FA7A-449B-836A-419879E96D3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F0A2D76-FCF9-401E-B4E3-3632EBD9DF2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2561722-4A76-4F3C-9139-B59F193E6D1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0CE5062-53E3-4D03-8790-174CAE71F5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EBED44E-7487-44D7-98BE-604D48BF7A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3C8857A-EE7D-4DAB-9B10-D9613B34C98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65162E4-0B3A-475B-805D-6358C518C45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A85FBBF-AD0F-4B6B-9B53-A4934B7645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256637E-8114-44C3-9AEB-6FEC102C442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0C15671-611D-489B-A8FB-1CF9E6CD9B5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F03618D-EDE4-4732-9E6A-43DB744FCC9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F53D493-1DAC-44C6-978A-E41C805044A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DC79257-6D4D-4831-BDAE-2BE5967AD10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29DDDC2-6453-425F-B82A-F11BD5732D2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62B69DB-3857-44C2-B731-A7A1D4CC34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9734F5E-5B22-440A-8F81-4C7E2EA3C77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8097A39-4B3D-4F10-9639-EF611AD9C76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B992B91-E4C6-4C2E-AD67-88068359A7D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03ADBCD-7BCA-4DD0-974E-E505AADBB2A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CA60D8E-B07C-44DF-A93B-E9DF9D946F5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C04C254-C48A-461A-A37A-D3D21369DFA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DCD768-CDF9-402C-BB26-6DDED9E5BF7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68B823B-11EA-4839-8D7B-730AC6875F6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CACD56A-23C7-4183-933D-786D27082B2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CB39F84-4F53-468E-9F8A-B36B2018898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1E33CFC-5869-4A67-8F43-D1F0B93E79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DD95D88-823E-40D5-A726-4EF2109BFCB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80A49AF-706B-4369-95F3-72ABEF199DF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B160153-BDB8-49C9-9648-823BA671ECF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7450BB2-48C3-4843-9C7C-237ACA49DDC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C2FE03A-966F-4378-A5EB-2CEC3C79871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B1B6DE2-7BD9-402A-96FC-B22008BA5F1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類似団体と比較して低い水準にある。狭い町域において公共施設等の数が少ないこと、建築経過年数が比較的短いことが要因として挙げられる。今後は、令和４年度に作成した与那原町個別施設計画に基づいた適切な施設の維持管理を進めていく予定で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7DDBFFC-0B0E-405F-B469-1C3FA33D015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9642A5A-0894-4A59-B53F-424E09D1358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9E51D96D-86F6-4962-805C-154CDF4E46C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A758A2B-20BC-4DE7-A7F0-ADCE535D756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C466F89D-EECD-4799-965F-1D4A19D1237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7634879-D22A-4C3B-BE66-DD24409E5CF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6E40B586-6677-45CF-9C57-3EF6DAD8BAC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1F12FEB-6347-4408-AF7A-10084CCF3466}"/>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B8F2933-96F8-4DBE-9A34-0A98D27B904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C17D9F1-74AB-4D6C-A0E2-9B9941B03DE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18B29441-ED14-4BF9-B098-5E82A2C37491}"/>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AA826897-48E0-4473-A5FD-AF55895B4E7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F2C2664C-7C06-443D-9237-A0D039D68BC5}"/>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CA9FDF4C-6376-4339-BA0A-30BCF2A8EB5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84EFDB4-5F94-48B4-B74E-5497BC7400B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5468256-A9F2-4A12-B8C0-8E0B73FCFC1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A7C97B30-F43F-4C6B-A579-F05E9724062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CB181F3-E193-4D4C-B6BD-E6A63676DE7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5A27344D-45D8-435A-8630-EBB8CF871BC8}"/>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7FAE3F7F-D6C8-4DB6-A3C1-99C9A1B2AE85}"/>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721D84F0-2141-4B62-9F27-B516E4EB0211}"/>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511B5B0A-0C95-481F-8A83-88E9A1866900}"/>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16138FB1-830D-4ECF-949C-A1EBD6D19D7B}"/>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a:extLst>
            <a:ext uri="{FF2B5EF4-FFF2-40B4-BE49-F238E27FC236}">
              <a16:creationId xmlns:a16="http://schemas.microsoft.com/office/drawing/2014/main" id="{FB4D3152-C4A1-4F5A-9F81-63D2250CF021}"/>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9A676AD3-D121-4F9E-804D-5C9E01F98042}"/>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2094A690-B245-4C69-88D2-E714DCBCFEC7}"/>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235E5879-E0BD-441A-893A-0111645E2E2C}"/>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D6985162-77A2-453D-A99B-0EC21B65C55D}"/>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5403E19B-C5D4-4BF9-B505-555D020734E2}"/>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E896312-B255-4878-9C02-74D07A15846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E013575-36FC-4058-8411-211B98A9CF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683C02E-F764-4EAA-98D5-43ED7CF8EA7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B55B122-1F88-4E4E-8F45-F4B22492BB7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D10FE99-3D6A-44DA-AFCF-A72040FB732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147411</xdr:rowOff>
    </xdr:from>
    <xdr:to>
      <xdr:col>23</xdr:col>
      <xdr:colOff>136525</xdr:colOff>
      <xdr:row>29</xdr:row>
      <xdr:rowOff>77561</xdr:rowOff>
    </xdr:to>
    <xdr:sp macro="" textlink="">
      <xdr:nvSpPr>
        <xdr:cNvPr id="83" name="楕円 82">
          <a:extLst>
            <a:ext uri="{FF2B5EF4-FFF2-40B4-BE49-F238E27FC236}">
              <a16:creationId xmlns:a16="http://schemas.microsoft.com/office/drawing/2014/main" id="{436A54A5-B5F3-4554-9F4F-8AC1DFB8CA54}"/>
            </a:ext>
          </a:extLst>
        </xdr:cNvPr>
        <xdr:cNvSpPr/>
      </xdr:nvSpPr>
      <xdr:spPr>
        <a:xfrm>
          <a:off x="4711700" y="57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170288</xdr:rowOff>
    </xdr:from>
    <xdr:ext cx="405111" cy="259045"/>
    <xdr:sp macro="" textlink="">
      <xdr:nvSpPr>
        <xdr:cNvPr id="84" name="有形固定資産減価償却率該当値テキスト">
          <a:extLst>
            <a:ext uri="{FF2B5EF4-FFF2-40B4-BE49-F238E27FC236}">
              <a16:creationId xmlns:a16="http://schemas.microsoft.com/office/drawing/2014/main" id="{B66C2436-7990-4D69-9200-B7A195BE55EA}"/>
            </a:ext>
          </a:extLst>
        </xdr:cNvPr>
        <xdr:cNvSpPr txBox="1"/>
      </xdr:nvSpPr>
      <xdr:spPr>
        <a:xfrm>
          <a:off x="4813300" y="557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61051</xdr:rowOff>
    </xdr:from>
    <xdr:to>
      <xdr:col>19</xdr:col>
      <xdr:colOff>187325</xdr:colOff>
      <xdr:row>28</xdr:row>
      <xdr:rowOff>162651</xdr:rowOff>
    </xdr:to>
    <xdr:sp macro="" textlink="">
      <xdr:nvSpPr>
        <xdr:cNvPr id="85" name="楕円 84">
          <a:extLst>
            <a:ext uri="{FF2B5EF4-FFF2-40B4-BE49-F238E27FC236}">
              <a16:creationId xmlns:a16="http://schemas.microsoft.com/office/drawing/2014/main" id="{B6F0339B-75D5-4B19-BE97-7D321BBAA30D}"/>
            </a:ext>
          </a:extLst>
        </xdr:cNvPr>
        <xdr:cNvSpPr/>
      </xdr:nvSpPr>
      <xdr:spPr>
        <a:xfrm>
          <a:off x="4000500" y="563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111851</xdr:rowOff>
    </xdr:from>
    <xdr:to>
      <xdr:col>23</xdr:col>
      <xdr:colOff>85725</xdr:colOff>
      <xdr:row>29</xdr:row>
      <xdr:rowOff>26761</xdr:rowOff>
    </xdr:to>
    <xdr:cxnSp macro="">
      <xdr:nvCxnSpPr>
        <xdr:cNvPr id="86" name="直線コネクタ 85">
          <a:extLst>
            <a:ext uri="{FF2B5EF4-FFF2-40B4-BE49-F238E27FC236}">
              <a16:creationId xmlns:a16="http://schemas.microsoft.com/office/drawing/2014/main" id="{C98E05BB-583F-40EF-9879-DE29B60146FC}"/>
            </a:ext>
          </a:extLst>
        </xdr:cNvPr>
        <xdr:cNvCxnSpPr/>
      </xdr:nvCxnSpPr>
      <xdr:spPr>
        <a:xfrm>
          <a:off x="4051300" y="5683976"/>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2449</xdr:rowOff>
    </xdr:from>
    <xdr:to>
      <xdr:col>15</xdr:col>
      <xdr:colOff>187325</xdr:colOff>
      <xdr:row>28</xdr:row>
      <xdr:rowOff>104049</xdr:rowOff>
    </xdr:to>
    <xdr:sp macro="" textlink="">
      <xdr:nvSpPr>
        <xdr:cNvPr id="87" name="楕円 86">
          <a:extLst>
            <a:ext uri="{FF2B5EF4-FFF2-40B4-BE49-F238E27FC236}">
              <a16:creationId xmlns:a16="http://schemas.microsoft.com/office/drawing/2014/main" id="{15890E1D-421B-40E2-A6A4-4530B3E47E09}"/>
            </a:ext>
          </a:extLst>
        </xdr:cNvPr>
        <xdr:cNvSpPr/>
      </xdr:nvSpPr>
      <xdr:spPr>
        <a:xfrm>
          <a:off x="3238500" y="55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53249</xdr:rowOff>
    </xdr:from>
    <xdr:to>
      <xdr:col>19</xdr:col>
      <xdr:colOff>136525</xdr:colOff>
      <xdr:row>28</xdr:row>
      <xdr:rowOff>111851</xdr:rowOff>
    </xdr:to>
    <xdr:cxnSp macro="">
      <xdr:nvCxnSpPr>
        <xdr:cNvPr id="88" name="直線コネクタ 87">
          <a:extLst>
            <a:ext uri="{FF2B5EF4-FFF2-40B4-BE49-F238E27FC236}">
              <a16:creationId xmlns:a16="http://schemas.microsoft.com/office/drawing/2014/main" id="{0FAA2EDF-8E59-4DF7-B692-8D46A970189D}"/>
            </a:ext>
          </a:extLst>
        </xdr:cNvPr>
        <xdr:cNvCxnSpPr/>
      </xdr:nvCxnSpPr>
      <xdr:spPr>
        <a:xfrm>
          <a:off x="3289300" y="5625374"/>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93708</xdr:rowOff>
    </xdr:from>
    <xdr:to>
      <xdr:col>11</xdr:col>
      <xdr:colOff>187325</xdr:colOff>
      <xdr:row>28</xdr:row>
      <xdr:rowOff>23858</xdr:rowOff>
    </xdr:to>
    <xdr:sp macro="" textlink="">
      <xdr:nvSpPr>
        <xdr:cNvPr id="89" name="楕円 88">
          <a:extLst>
            <a:ext uri="{FF2B5EF4-FFF2-40B4-BE49-F238E27FC236}">
              <a16:creationId xmlns:a16="http://schemas.microsoft.com/office/drawing/2014/main" id="{B0EF89F6-F394-4D80-9AC2-45F70176E08A}"/>
            </a:ext>
          </a:extLst>
        </xdr:cNvPr>
        <xdr:cNvSpPr/>
      </xdr:nvSpPr>
      <xdr:spPr>
        <a:xfrm>
          <a:off x="2476500" y="549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144508</xdr:rowOff>
    </xdr:from>
    <xdr:to>
      <xdr:col>15</xdr:col>
      <xdr:colOff>136525</xdr:colOff>
      <xdr:row>28</xdr:row>
      <xdr:rowOff>53249</xdr:rowOff>
    </xdr:to>
    <xdr:cxnSp macro="">
      <xdr:nvCxnSpPr>
        <xdr:cNvPr id="90" name="直線コネクタ 89">
          <a:extLst>
            <a:ext uri="{FF2B5EF4-FFF2-40B4-BE49-F238E27FC236}">
              <a16:creationId xmlns:a16="http://schemas.microsoft.com/office/drawing/2014/main" id="{6B229E4D-A65A-42D2-9167-2656E7818BF1}"/>
            </a:ext>
          </a:extLst>
        </xdr:cNvPr>
        <xdr:cNvCxnSpPr/>
      </xdr:nvCxnSpPr>
      <xdr:spPr>
        <a:xfrm>
          <a:off x="2527300" y="5545183"/>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61051</xdr:rowOff>
    </xdr:from>
    <xdr:to>
      <xdr:col>7</xdr:col>
      <xdr:colOff>187325</xdr:colOff>
      <xdr:row>28</xdr:row>
      <xdr:rowOff>162651</xdr:rowOff>
    </xdr:to>
    <xdr:sp macro="" textlink="">
      <xdr:nvSpPr>
        <xdr:cNvPr id="91" name="楕円 90">
          <a:extLst>
            <a:ext uri="{FF2B5EF4-FFF2-40B4-BE49-F238E27FC236}">
              <a16:creationId xmlns:a16="http://schemas.microsoft.com/office/drawing/2014/main" id="{5E69E9AC-9DB0-4B8B-A711-9E12860A76CD}"/>
            </a:ext>
          </a:extLst>
        </xdr:cNvPr>
        <xdr:cNvSpPr/>
      </xdr:nvSpPr>
      <xdr:spPr>
        <a:xfrm>
          <a:off x="1714500" y="563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144508</xdr:rowOff>
    </xdr:from>
    <xdr:to>
      <xdr:col>11</xdr:col>
      <xdr:colOff>136525</xdr:colOff>
      <xdr:row>28</xdr:row>
      <xdr:rowOff>111851</xdr:rowOff>
    </xdr:to>
    <xdr:cxnSp macro="">
      <xdr:nvCxnSpPr>
        <xdr:cNvPr id="92" name="直線コネクタ 91">
          <a:extLst>
            <a:ext uri="{FF2B5EF4-FFF2-40B4-BE49-F238E27FC236}">
              <a16:creationId xmlns:a16="http://schemas.microsoft.com/office/drawing/2014/main" id="{124BF494-D03E-40A8-A8C0-9AF974ED717F}"/>
            </a:ext>
          </a:extLst>
        </xdr:cNvPr>
        <xdr:cNvCxnSpPr/>
      </xdr:nvCxnSpPr>
      <xdr:spPr>
        <a:xfrm flipV="1">
          <a:off x="1765300" y="5545183"/>
          <a:ext cx="762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a:extLst>
            <a:ext uri="{FF2B5EF4-FFF2-40B4-BE49-F238E27FC236}">
              <a16:creationId xmlns:a16="http://schemas.microsoft.com/office/drawing/2014/main" id="{C331F682-3410-4BFA-8656-7A5F7AF4C16F}"/>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a:extLst>
            <a:ext uri="{FF2B5EF4-FFF2-40B4-BE49-F238E27FC236}">
              <a16:creationId xmlns:a16="http://schemas.microsoft.com/office/drawing/2014/main" id="{7B340573-411E-4B74-89D2-684DC1EA8EA8}"/>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a:extLst>
            <a:ext uri="{FF2B5EF4-FFF2-40B4-BE49-F238E27FC236}">
              <a16:creationId xmlns:a16="http://schemas.microsoft.com/office/drawing/2014/main" id="{53A24685-3661-4D13-B6D0-8DB83625A281}"/>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a:extLst>
            <a:ext uri="{FF2B5EF4-FFF2-40B4-BE49-F238E27FC236}">
              <a16:creationId xmlns:a16="http://schemas.microsoft.com/office/drawing/2014/main" id="{890ADFD2-3621-4F27-B95D-499BA95E49C7}"/>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7728</xdr:rowOff>
    </xdr:from>
    <xdr:ext cx="405111" cy="259045"/>
    <xdr:sp macro="" textlink="">
      <xdr:nvSpPr>
        <xdr:cNvPr id="97" name="n_1mainValue有形固定資産減価償却率">
          <a:extLst>
            <a:ext uri="{FF2B5EF4-FFF2-40B4-BE49-F238E27FC236}">
              <a16:creationId xmlns:a16="http://schemas.microsoft.com/office/drawing/2014/main" id="{F3BDE3DD-8FDC-42CF-BA82-D13AC68C0CD5}"/>
            </a:ext>
          </a:extLst>
        </xdr:cNvPr>
        <xdr:cNvSpPr txBox="1"/>
      </xdr:nvSpPr>
      <xdr:spPr>
        <a:xfrm>
          <a:off x="3836044"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120576</xdr:rowOff>
    </xdr:from>
    <xdr:ext cx="405111" cy="259045"/>
    <xdr:sp macro="" textlink="">
      <xdr:nvSpPr>
        <xdr:cNvPr id="98" name="n_2mainValue有形固定資産減価償却率">
          <a:extLst>
            <a:ext uri="{FF2B5EF4-FFF2-40B4-BE49-F238E27FC236}">
              <a16:creationId xmlns:a16="http://schemas.microsoft.com/office/drawing/2014/main" id="{79FA16B9-DF9F-4779-9554-F386DBB21E4B}"/>
            </a:ext>
          </a:extLst>
        </xdr:cNvPr>
        <xdr:cNvSpPr txBox="1"/>
      </xdr:nvSpPr>
      <xdr:spPr>
        <a:xfrm>
          <a:off x="3086744" y="534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40385</xdr:rowOff>
    </xdr:from>
    <xdr:ext cx="405111" cy="259045"/>
    <xdr:sp macro="" textlink="">
      <xdr:nvSpPr>
        <xdr:cNvPr id="99" name="n_3mainValue有形固定資産減価償却率">
          <a:extLst>
            <a:ext uri="{FF2B5EF4-FFF2-40B4-BE49-F238E27FC236}">
              <a16:creationId xmlns:a16="http://schemas.microsoft.com/office/drawing/2014/main" id="{E9CFC0C4-1FC8-44B4-8607-AE1000D2ABBB}"/>
            </a:ext>
          </a:extLst>
        </xdr:cNvPr>
        <xdr:cNvSpPr txBox="1"/>
      </xdr:nvSpPr>
      <xdr:spPr>
        <a:xfrm>
          <a:off x="2324744" y="5269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7728</xdr:rowOff>
    </xdr:from>
    <xdr:ext cx="405111" cy="259045"/>
    <xdr:sp macro="" textlink="">
      <xdr:nvSpPr>
        <xdr:cNvPr id="100" name="n_4mainValue有形固定資産減価償却率">
          <a:extLst>
            <a:ext uri="{FF2B5EF4-FFF2-40B4-BE49-F238E27FC236}">
              <a16:creationId xmlns:a16="http://schemas.microsoft.com/office/drawing/2014/main" id="{6C132CA6-AEB6-459C-94D6-7D658C321789}"/>
            </a:ext>
          </a:extLst>
        </xdr:cNvPr>
        <xdr:cNvSpPr txBox="1"/>
      </xdr:nvSpPr>
      <xdr:spPr>
        <a:xfrm>
          <a:off x="1562744"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551A4D2-B094-468F-8F2B-A6D15F3C778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4835344-4961-4E6A-93A8-3DB0EA5B23E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37C5692-FF19-4370-8EBF-0974D372602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77CE00E-B23C-47AD-AC87-A6285C28A15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4DD86FC-0491-4B59-9388-887318D17ED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F6328DD-DE49-4E3A-A883-138EB371B3E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460A1C1-2211-41D0-BB94-969E96CB1B6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EB8D36F9-39B0-4CBE-BAFD-8092A6F143E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F78CA69-11CF-482D-BC1C-3DFE2D2458F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AAF4565-AEB8-44C2-9D60-5A6DCC40CBA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1C5242F-398C-44A1-BA8D-4EC5ED576C1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C67B64E7-A0A4-4F9F-ACE7-39B70532C76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E9042C4-277E-4EBD-9178-06F0574C695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債務償還比率については、類似団体と比較すると高い水準となっている。要因としては全国と比較して児童生徒数の減が無いため学校施設等の更新が続いていること、平成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年度から令和２年にかけて新庁舎の建設があり、その債務の償還開始が挙げられる。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08B5E7E-6B8F-4523-B620-8DDE49A674F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2544451-F389-4A9F-8894-534D25E8810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2103ED0-7F9F-4AE7-BF18-2446779A435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1C22A297-B843-4A2D-A6E3-F0A2396F1DD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6C485F42-E49E-44E6-A92D-022504BAAD2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B0F18CB1-7890-40D3-8EF3-BECDFCBE73A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84AFA624-500B-4882-85C4-72C47D4BC05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5D73AB3-279C-4289-AF28-CC70F093A23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2C520ADE-232A-4C43-875D-77EF7FA7089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B886A9FB-D291-4818-9133-829ECA92BCD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1E112119-6B51-4195-AA35-760B57E345C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A10FFE78-A73F-4CED-825A-18E50F53505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126CE9F-FFFE-40B1-AF96-2A3FD39DDBC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27A4966-A2AF-4E73-B74E-D795225E5FF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E2E18163-F5DA-4E7C-8D76-9CC84A78EE5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D1A01D08-247B-41D3-B94E-64DFDBE8FD0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51B3579-B168-47E6-A0DB-0E29D0FEBDD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7A01D113-77E9-486E-8A74-88358DD4A6B3}"/>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9035A424-CF63-4F57-BD4F-94732D0A2AE4}"/>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6719FEC6-24DC-4ACF-897E-890AB12D14B0}"/>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7BB23BB5-178C-459F-A642-2009DC24B2F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218515D4-08E9-4E9E-B960-A1F919BEDDA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AF288D6E-0360-4C38-A109-1513EE2F6A06}"/>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00AB1276-C93A-4D21-9C06-B486363CD623}"/>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480BF90A-297F-4AF8-94B3-3A17D96AEBA9}"/>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F81BBF3A-B458-40F6-868C-6E536439FE72}"/>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A67B4D27-41E7-4DBE-A0F0-616EE47AAEE0}"/>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a:extLst>
            <a:ext uri="{FF2B5EF4-FFF2-40B4-BE49-F238E27FC236}">
              <a16:creationId xmlns:a16="http://schemas.microsoft.com/office/drawing/2014/main" id="{2FE01C81-D423-4BBD-9DE2-C09EAC0BA0C8}"/>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EC1466A-F950-4304-B63C-E28A7C69743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75A076D-A976-475C-A36E-84571342FAB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524AE24-886B-4185-8EF4-2DA448959D6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0EC9EE6-1CA5-408E-BC83-5D02D750DF7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6E77EDF-8A4E-4B02-9E8C-94E9E481C96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170806</xdr:rowOff>
    </xdr:from>
    <xdr:to>
      <xdr:col>76</xdr:col>
      <xdr:colOff>73025</xdr:colOff>
      <xdr:row>32</xdr:row>
      <xdr:rowOff>100956</xdr:rowOff>
    </xdr:to>
    <xdr:sp macro="" textlink="">
      <xdr:nvSpPr>
        <xdr:cNvPr id="147" name="楕円 146">
          <a:extLst>
            <a:ext uri="{FF2B5EF4-FFF2-40B4-BE49-F238E27FC236}">
              <a16:creationId xmlns:a16="http://schemas.microsoft.com/office/drawing/2014/main" id="{54634EC9-D3A4-4704-945F-3A605E89FB50}"/>
            </a:ext>
          </a:extLst>
        </xdr:cNvPr>
        <xdr:cNvSpPr/>
      </xdr:nvSpPr>
      <xdr:spPr>
        <a:xfrm>
          <a:off x="14744700" y="625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149233</xdr:rowOff>
    </xdr:from>
    <xdr:ext cx="469744" cy="259045"/>
    <xdr:sp macro="" textlink="">
      <xdr:nvSpPr>
        <xdr:cNvPr id="148" name="債務償還比率該当値テキスト">
          <a:extLst>
            <a:ext uri="{FF2B5EF4-FFF2-40B4-BE49-F238E27FC236}">
              <a16:creationId xmlns:a16="http://schemas.microsoft.com/office/drawing/2014/main" id="{BF2B0F43-FCD3-4623-9904-A2AD4230E887}"/>
            </a:ext>
          </a:extLst>
        </xdr:cNvPr>
        <xdr:cNvSpPr txBox="1"/>
      </xdr:nvSpPr>
      <xdr:spPr>
        <a:xfrm>
          <a:off x="14846300" y="623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27115</xdr:rowOff>
    </xdr:from>
    <xdr:to>
      <xdr:col>72</xdr:col>
      <xdr:colOff>123825</xdr:colOff>
      <xdr:row>32</xdr:row>
      <xdr:rowOff>128715</xdr:rowOff>
    </xdr:to>
    <xdr:sp macro="" textlink="">
      <xdr:nvSpPr>
        <xdr:cNvPr id="149" name="楕円 148">
          <a:extLst>
            <a:ext uri="{FF2B5EF4-FFF2-40B4-BE49-F238E27FC236}">
              <a16:creationId xmlns:a16="http://schemas.microsoft.com/office/drawing/2014/main" id="{D81E1A64-EB51-4EC2-99C4-63274561CC72}"/>
            </a:ext>
          </a:extLst>
        </xdr:cNvPr>
        <xdr:cNvSpPr/>
      </xdr:nvSpPr>
      <xdr:spPr>
        <a:xfrm>
          <a:off x="14033500" y="628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50156</xdr:rowOff>
    </xdr:from>
    <xdr:to>
      <xdr:col>76</xdr:col>
      <xdr:colOff>22225</xdr:colOff>
      <xdr:row>32</xdr:row>
      <xdr:rowOff>77915</xdr:rowOff>
    </xdr:to>
    <xdr:cxnSp macro="">
      <xdr:nvCxnSpPr>
        <xdr:cNvPr id="150" name="直線コネクタ 149">
          <a:extLst>
            <a:ext uri="{FF2B5EF4-FFF2-40B4-BE49-F238E27FC236}">
              <a16:creationId xmlns:a16="http://schemas.microsoft.com/office/drawing/2014/main" id="{3A1CCF3E-33AD-4120-B3A8-0D45EA324DBF}"/>
            </a:ext>
          </a:extLst>
        </xdr:cNvPr>
        <xdr:cNvCxnSpPr/>
      </xdr:nvCxnSpPr>
      <xdr:spPr>
        <a:xfrm flipV="1">
          <a:off x="14084300" y="6308081"/>
          <a:ext cx="711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118373</xdr:rowOff>
    </xdr:from>
    <xdr:to>
      <xdr:col>68</xdr:col>
      <xdr:colOff>123825</xdr:colOff>
      <xdr:row>32</xdr:row>
      <xdr:rowOff>48523</xdr:rowOff>
    </xdr:to>
    <xdr:sp macro="" textlink="">
      <xdr:nvSpPr>
        <xdr:cNvPr id="151" name="楕円 150">
          <a:extLst>
            <a:ext uri="{FF2B5EF4-FFF2-40B4-BE49-F238E27FC236}">
              <a16:creationId xmlns:a16="http://schemas.microsoft.com/office/drawing/2014/main" id="{21A8E0F9-4FE2-4A80-8BB3-E5F5A1F51366}"/>
            </a:ext>
          </a:extLst>
        </xdr:cNvPr>
        <xdr:cNvSpPr/>
      </xdr:nvSpPr>
      <xdr:spPr>
        <a:xfrm>
          <a:off x="13271500" y="620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169173</xdr:rowOff>
    </xdr:from>
    <xdr:to>
      <xdr:col>72</xdr:col>
      <xdr:colOff>73025</xdr:colOff>
      <xdr:row>32</xdr:row>
      <xdr:rowOff>77915</xdr:rowOff>
    </xdr:to>
    <xdr:cxnSp macro="">
      <xdr:nvCxnSpPr>
        <xdr:cNvPr id="152" name="直線コネクタ 151">
          <a:extLst>
            <a:ext uri="{FF2B5EF4-FFF2-40B4-BE49-F238E27FC236}">
              <a16:creationId xmlns:a16="http://schemas.microsoft.com/office/drawing/2014/main" id="{B0312323-5A40-4A6F-8807-F3D4E30604F6}"/>
            </a:ext>
          </a:extLst>
        </xdr:cNvPr>
        <xdr:cNvCxnSpPr/>
      </xdr:nvCxnSpPr>
      <xdr:spPr>
        <a:xfrm>
          <a:off x="13322300" y="6255648"/>
          <a:ext cx="762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150450</xdr:rowOff>
    </xdr:from>
    <xdr:to>
      <xdr:col>64</xdr:col>
      <xdr:colOff>123825</xdr:colOff>
      <xdr:row>32</xdr:row>
      <xdr:rowOff>80600</xdr:rowOff>
    </xdr:to>
    <xdr:sp macro="" textlink="">
      <xdr:nvSpPr>
        <xdr:cNvPr id="153" name="楕円 152">
          <a:extLst>
            <a:ext uri="{FF2B5EF4-FFF2-40B4-BE49-F238E27FC236}">
              <a16:creationId xmlns:a16="http://schemas.microsoft.com/office/drawing/2014/main" id="{1CE6921B-C4E6-4F6A-B13D-0E0D76E6AEEC}"/>
            </a:ext>
          </a:extLst>
        </xdr:cNvPr>
        <xdr:cNvSpPr/>
      </xdr:nvSpPr>
      <xdr:spPr>
        <a:xfrm>
          <a:off x="12509500" y="62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169173</xdr:rowOff>
    </xdr:from>
    <xdr:to>
      <xdr:col>68</xdr:col>
      <xdr:colOff>73025</xdr:colOff>
      <xdr:row>32</xdr:row>
      <xdr:rowOff>29800</xdr:rowOff>
    </xdr:to>
    <xdr:cxnSp macro="">
      <xdr:nvCxnSpPr>
        <xdr:cNvPr id="154" name="直線コネクタ 153">
          <a:extLst>
            <a:ext uri="{FF2B5EF4-FFF2-40B4-BE49-F238E27FC236}">
              <a16:creationId xmlns:a16="http://schemas.microsoft.com/office/drawing/2014/main" id="{A83B1C1D-6BDA-4249-A978-8EC22F9400DB}"/>
            </a:ext>
          </a:extLst>
        </xdr:cNvPr>
        <xdr:cNvCxnSpPr/>
      </xdr:nvCxnSpPr>
      <xdr:spPr>
        <a:xfrm flipV="1">
          <a:off x="12560300" y="6255648"/>
          <a:ext cx="762000" cy="3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127544</xdr:rowOff>
    </xdr:from>
    <xdr:to>
      <xdr:col>60</xdr:col>
      <xdr:colOff>123825</xdr:colOff>
      <xdr:row>34</xdr:row>
      <xdr:rowOff>57694</xdr:rowOff>
    </xdr:to>
    <xdr:sp macro="" textlink="">
      <xdr:nvSpPr>
        <xdr:cNvPr id="155" name="楕円 154">
          <a:extLst>
            <a:ext uri="{FF2B5EF4-FFF2-40B4-BE49-F238E27FC236}">
              <a16:creationId xmlns:a16="http://schemas.microsoft.com/office/drawing/2014/main" id="{D499A929-8820-4CBC-8E4D-46CC3E73682E}"/>
            </a:ext>
          </a:extLst>
        </xdr:cNvPr>
        <xdr:cNvSpPr/>
      </xdr:nvSpPr>
      <xdr:spPr>
        <a:xfrm>
          <a:off x="11747500" y="655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29800</xdr:rowOff>
    </xdr:from>
    <xdr:to>
      <xdr:col>64</xdr:col>
      <xdr:colOff>73025</xdr:colOff>
      <xdr:row>34</xdr:row>
      <xdr:rowOff>6894</xdr:rowOff>
    </xdr:to>
    <xdr:cxnSp macro="">
      <xdr:nvCxnSpPr>
        <xdr:cNvPr id="156" name="直線コネクタ 155">
          <a:extLst>
            <a:ext uri="{FF2B5EF4-FFF2-40B4-BE49-F238E27FC236}">
              <a16:creationId xmlns:a16="http://schemas.microsoft.com/office/drawing/2014/main" id="{12B7E8E1-43DB-4CFF-81A8-5911699A2A52}"/>
            </a:ext>
          </a:extLst>
        </xdr:cNvPr>
        <xdr:cNvCxnSpPr/>
      </xdr:nvCxnSpPr>
      <xdr:spPr>
        <a:xfrm flipV="1">
          <a:off x="11798300" y="6287725"/>
          <a:ext cx="762000" cy="31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4BF8B09F-FBE7-4208-BFD5-460A2376A5EC}"/>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1B056D6D-A44C-4EBE-BC40-F6B40CCC4C56}"/>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a:extLst>
            <a:ext uri="{FF2B5EF4-FFF2-40B4-BE49-F238E27FC236}">
              <a16:creationId xmlns:a16="http://schemas.microsoft.com/office/drawing/2014/main" id="{FC43099D-CA10-4E2F-8213-98873620DCDA}"/>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a:extLst>
            <a:ext uri="{FF2B5EF4-FFF2-40B4-BE49-F238E27FC236}">
              <a16:creationId xmlns:a16="http://schemas.microsoft.com/office/drawing/2014/main" id="{5EF17DBC-BC3A-475B-9A48-A5C4F798270B}"/>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119842</xdr:rowOff>
    </xdr:from>
    <xdr:ext cx="469744" cy="259045"/>
    <xdr:sp macro="" textlink="">
      <xdr:nvSpPr>
        <xdr:cNvPr id="161" name="n_1mainValue債務償還比率">
          <a:extLst>
            <a:ext uri="{FF2B5EF4-FFF2-40B4-BE49-F238E27FC236}">
              <a16:creationId xmlns:a16="http://schemas.microsoft.com/office/drawing/2014/main" id="{0F422048-82A2-47A6-84A2-DD0DE444E3C0}"/>
            </a:ext>
          </a:extLst>
        </xdr:cNvPr>
        <xdr:cNvSpPr txBox="1"/>
      </xdr:nvSpPr>
      <xdr:spPr>
        <a:xfrm>
          <a:off x="13836727" y="637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39650</xdr:rowOff>
    </xdr:from>
    <xdr:ext cx="469744" cy="259045"/>
    <xdr:sp macro="" textlink="">
      <xdr:nvSpPr>
        <xdr:cNvPr id="162" name="n_2mainValue債務償還比率">
          <a:extLst>
            <a:ext uri="{FF2B5EF4-FFF2-40B4-BE49-F238E27FC236}">
              <a16:creationId xmlns:a16="http://schemas.microsoft.com/office/drawing/2014/main" id="{A19FE679-33D2-4586-BF2D-CB84F7EC0711}"/>
            </a:ext>
          </a:extLst>
        </xdr:cNvPr>
        <xdr:cNvSpPr txBox="1"/>
      </xdr:nvSpPr>
      <xdr:spPr>
        <a:xfrm>
          <a:off x="13087427" y="629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71727</xdr:rowOff>
    </xdr:from>
    <xdr:ext cx="469744" cy="259045"/>
    <xdr:sp macro="" textlink="">
      <xdr:nvSpPr>
        <xdr:cNvPr id="163" name="n_3mainValue債務償還比率">
          <a:extLst>
            <a:ext uri="{FF2B5EF4-FFF2-40B4-BE49-F238E27FC236}">
              <a16:creationId xmlns:a16="http://schemas.microsoft.com/office/drawing/2014/main" id="{7C4C3E3A-8504-48AF-B5CE-B1E26D1BE2BA}"/>
            </a:ext>
          </a:extLst>
        </xdr:cNvPr>
        <xdr:cNvSpPr txBox="1"/>
      </xdr:nvSpPr>
      <xdr:spPr>
        <a:xfrm>
          <a:off x="12325427" y="632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48821</xdr:rowOff>
    </xdr:from>
    <xdr:ext cx="469744" cy="259045"/>
    <xdr:sp macro="" textlink="">
      <xdr:nvSpPr>
        <xdr:cNvPr id="164" name="n_4mainValue債務償還比率">
          <a:extLst>
            <a:ext uri="{FF2B5EF4-FFF2-40B4-BE49-F238E27FC236}">
              <a16:creationId xmlns:a16="http://schemas.microsoft.com/office/drawing/2014/main" id="{8E56A269-6764-4777-8AF2-E3254E1463C2}"/>
            </a:ext>
          </a:extLst>
        </xdr:cNvPr>
        <xdr:cNvSpPr txBox="1"/>
      </xdr:nvSpPr>
      <xdr:spPr>
        <a:xfrm>
          <a:off x="11563427" y="664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73DD5C76-AD0F-411E-9DB2-2BB424FF79A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8804E6B6-A44A-4882-B594-39904E07307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EC1E53C0-B729-4879-B30D-39B5327D92B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FD591707-0320-4633-978E-DF8D2E237BD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B29CA1F-FC01-423F-814A-D9D1C2CB90B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CA230A4-C759-4FE5-8CC5-3905FBE633F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6A7BF0A-1819-4BB7-9E29-6455E9BB5B1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2C476B-1DC1-4296-ADFD-3FC9FAEF263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A81D1C-91E3-49AA-AAE5-BCC4CD3AF1D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C82D49-89F7-4B99-918C-34F1C4BB56C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183F30-DDFE-4E0E-8E03-1EDD88BC066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24461C1-6139-4A85-AE4F-467A6033238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E637C5-D60A-4053-900B-5BE3C886A8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F08671-6B86-4C1B-93FE-E16FC7D454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8DAD83-B3BA-4285-B8D2-D8C97D76322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48CA7AB-2FB2-468B-A49C-6EDF2EE4A58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19,920
19,713
5.18
10,015,656
9,921,964
83,649
4,836,111
7,659,811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5A4CF1-3020-4F30-9798-96A60267405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9B863D0-344A-475B-A8FB-03C21F81EC3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20C7F9-32E1-4FCA-AEE9-1D3A5414A86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7D95EF-A77A-43B6-AFB7-B2C8CF3BC24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71D183-2B00-4B9E-93CA-093E8E79D3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EE19C83-AE6E-4706-B4D7-A2D56055576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DC8CA3-4C8F-4007-9811-455EBC55D8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E950DB-2CC2-4A73-877D-6AB6889248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E3629D-B3F8-47AE-B645-C6F5190DD86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99EFF1-B575-48D6-AFB2-7FE00E5E530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1B6BCC-0981-49C7-95EB-4C3C4877417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68D904-FCEF-4736-B654-CE079905564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695A1B1-D11D-48CD-9860-31BA03E3DEF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BAAC67-99D4-4E56-906B-7866B2EADE9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FD13C0-9395-4CFA-9152-CA0EAE21A14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CB661D-3535-40D9-8F0B-4019652C84C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FD49831-7C73-4E06-9442-4E1854A8967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926A4EA-8B68-4709-9D51-929AC91BA12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148369-7400-4134-8E76-3A91D4D9D0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FC1763-CF89-4AB1-A50C-1CBB30CC3E2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EEC148-0821-4B3A-92E1-B609B62D5D6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4A1597D-A523-453E-8A67-8BDDCCD606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820300-2775-4503-BE70-094E002EB17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E7E63C-7C0E-49CC-93D8-0268656A71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DC91D5-DFF1-4B02-B023-D83E099C549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831D6D-218B-4A19-89D0-823AB02948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FB9969-FA43-4B1D-A3C6-CB6608D447B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C83F4C6-4C42-42FA-9E1A-8140B340B1D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F6B02D-1676-4F53-B25B-BE7C1C301D1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A69A0AE-0809-4409-8BEE-957010A7D7A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C71355-06F3-4694-B982-7C6E35067F0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E22373-F054-48FD-95A5-9E684CD61FA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76F6B46-CF3F-4F3C-A68F-CB7DC1ADCFC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C4303E8-B5B3-4EE3-8739-141F5700581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E237C1D-C263-48B4-A98F-6D3AFDF9591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26DAEFC-D421-4EE2-B10A-D60464A5293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EDF8064-EA69-48AF-AC8C-18867153A44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907DACD-7D9C-47F1-9F17-FB99A98A79F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F43446F-E962-472C-A4A0-9FF59015696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988B7AB-1C5B-4A95-BD32-CF37695EC5E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E2D95F8-0CB2-4445-BBD6-97C37788699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88FC411-E9FA-485B-AE5B-04787A54DD3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76B28D9-9FA7-48A3-B587-F5EEF68985D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2253CE-D227-43E5-AB70-50B2E390D7A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07F4483-1F0D-4824-9257-F1EEA64E168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F31724E1-CF06-4FA3-A262-01AF513B94D8}"/>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EF41CD20-7A59-4E90-B99B-628BA146959A}"/>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C0DE0BE-5559-4719-8B52-15F7DD09F34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31C00E73-512A-4577-AE0E-7A3FDDFF3DFC}"/>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2D24DC6-F59E-4D65-858D-D9C1BF94C7B8}"/>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7E3914D8-2B51-4AAD-AA39-CEA1446CD79D}"/>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855597B8-AC3A-415E-A415-1031DFDFA459}"/>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573573B3-F6ED-48F5-9545-7C53BBD649DC}"/>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1FEEBA8A-C669-4653-BD9C-9CF420C49618}"/>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100EBB66-02B5-4254-AC8E-77DAF0FC83E6}"/>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D3A33C2B-FFD9-4B99-A216-C443C6663AB4}"/>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08D66F-3B79-4547-B562-C6C05C69E5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74B3158-09C1-4551-A931-58AD8AA478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D733454-2E6F-446D-A96B-BB90EF83CF0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ED299C6-14E5-43EC-A370-620DB1827C3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AFBBF59-BFB2-4346-BFF3-2DF38FA7DBC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63500</xdr:rowOff>
    </xdr:from>
    <xdr:to>
      <xdr:col>24</xdr:col>
      <xdr:colOff>114300</xdr:colOff>
      <xdr:row>37</xdr:row>
      <xdr:rowOff>165100</xdr:rowOff>
    </xdr:to>
    <xdr:sp macro="" textlink="">
      <xdr:nvSpPr>
        <xdr:cNvPr id="73" name="楕円 72">
          <a:extLst>
            <a:ext uri="{FF2B5EF4-FFF2-40B4-BE49-F238E27FC236}">
              <a16:creationId xmlns:a16="http://schemas.microsoft.com/office/drawing/2014/main" id="{CAF96BCA-C619-457D-BBC9-AD97B2173A11}"/>
            </a:ext>
          </a:extLst>
        </xdr:cNvPr>
        <xdr:cNvSpPr/>
      </xdr:nvSpPr>
      <xdr:spPr>
        <a:xfrm>
          <a:off x="45847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86377</xdr:rowOff>
    </xdr:from>
    <xdr:ext cx="405111" cy="259045"/>
    <xdr:sp macro="" textlink="">
      <xdr:nvSpPr>
        <xdr:cNvPr id="74" name="【道路】&#10;有形固定資産減価償却率該当値テキスト">
          <a:extLst>
            <a:ext uri="{FF2B5EF4-FFF2-40B4-BE49-F238E27FC236}">
              <a16:creationId xmlns:a16="http://schemas.microsoft.com/office/drawing/2014/main" id="{434FD7B0-FB82-492B-A871-7290BDACD1AA}"/>
            </a:ext>
          </a:extLst>
        </xdr:cNvPr>
        <xdr:cNvSpPr txBox="1"/>
      </xdr:nvSpPr>
      <xdr:spPr>
        <a:xfrm>
          <a:off x="4673600"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33020</xdr:rowOff>
    </xdr:from>
    <xdr:to>
      <xdr:col>20</xdr:col>
      <xdr:colOff>38100</xdr:colOff>
      <xdr:row>37</xdr:row>
      <xdr:rowOff>134620</xdr:rowOff>
    </xdr:to>
    <xdr:sp macro="" textlink="">
      <xdr:nvSpPr>
        <xdr:cNvPr id="75" name="楕円 74">
          <a:extLst>
            <a:ext uri="{FF2B5EF4-FFF2-40B4-BE49-F238E27FC236}">
              <a16:creationId xmlns:a16="http://schemas.microsoft.com/office/drawing/2014/main" id="{DAFF0C4F-0053-4A48-86E5-720E211809FF}"/>
            </a:ext>
          </a:extLst>
        </xdr:cNvPr>
        <xdr:cNvSpPr/>
      </xdr:nvSpPr>
      <xdr:spPr>
        <a:xfrm>
          <a:off x="3746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83820</xdr:rowOff>
    </xdr:from>
    <xdr:to>
      <xdr:col>24</xdr:col>
      <xdr:colOff>63500</xdr:colOff>
      <xdr:row>37</xdr:row>
      <xdr:rowOff>114300</xdr:rowOff>
    </xdr:to>
    <xdr:cxnSp macro="">
      <xdr:nvCxnSpPr>
        <xdr:cNvPr id="76" name="直線コネクタ 75">
          <a:extLst>
            <a:ext uri="{FF2B5EF4-FFF2-40B4-BE49-F238E27FC236}">
              <a16:creationId xmlns:a16="http://schemas.microsoft.com/office/drawing/2014/main" id="{03D13179-CE7D-407B-B63D-107E08730942}"/>
            </a:ext>
          </a:extLst>
        </xdr:cNvPr>
        <xdr:cNvCxnSpPr/>
      </xdr:nvCxnSpPr>
      <xdr:spPr>
        <a:xfrm>
          <a:off x="3797300" y="64274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4445</xdr:rowOff>
    </xdr:from>
    <xdr:to>
      <xdr:col>15</xdr:col>
      <xdr:colOff>101600</xdr:colOff>
      <xdr:row>37</xdr:row>
      <xdr:rowOff>106045</xdr:rowOff>
    </xdr:to>
    <xdr:sp macro="" textlink="">
      <xdr:nvSpPr>
        <xdr:cNvPr id="77" name="楕円 76">
          <a:extLst>
            <a:ext uri="{FF2B5EF4-FFF2-40B4-BE49-F238E27FC236}">
              <a16:creationId xmlns:a16="http://schemas.microsoft.com/office/drawing/2014/main" id="{E7FBAB72-5008-4440-88F2-2880DB2E15A6}"/>
            </a:ext>
          </a:extLst>
        </xdr:cNvPr>
        <xdr:cNvSpPr/>
      </xdr:nvSpPr>
      <xdr:spPr>
        <a:xfrm>
          <a:off x="2857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55245</xdr:rowOff>
    </xdr:from>
    <xdr:to>
      <xdr:col>19</xdr:col>
      <xdr:colOff>177800</xdr:colOff>
      <xdr:row>37</xdr:row>
      <xdr:rowOff>83820</xdr:rowOff>
    </xdr:to>
    <xdr:cxnSp macro="">
      <xdr:nvCxnSpPr>
        <xdr:cNvPr id="78" name="直線コネクタ 77">
          <a:extLst>
            <a:ext uri="{FF2B5EF4-FFF2-40B4-BE49-F238E27FC236}">
              <a16:creationId xmlns:a16="http://schemas.microsoft.com/office/drawing/2014/main" id="{94926719-BBD6-49B6-A8CC-EAD2ADB65105}"/>
            </a:ext>
          </a:extLst>
        </xdr:cNvPr>
        <xdr:cNvCxnSpPr/>
      </xdr:nvCxnSpPr>
      <xdr:spPr>
        <a:xfrm>
          <a:off x="2908300" y="63988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168275</xdr:rowOff>
    </xdr:from>
    <xdr:to>
      <xdr:col>10</xdr:col>
      <xdr:colOff>165100</xdr:colOff>
      <xdr:row>37</xdr:row>
      <xdr:rowOff>98425</xdr:rowOff>
    </xdr:to>
    <xdr:sp macro="" textlink="">
      <xdr:nvSpPr>
        <xdr:cNvPr id="79" name="楕円 78">
          <a:extLst>
            <a:ext uri="{FF2B5EF4-FFF2-40B4-BE49-F238E27FC236}">
              <a16:creationId xmlns:a16="http://schemas.microsoft.com/office/drawing/2014/main" id="{2856B3F2-07BC-4EA1-ACB2-3C04CB90DB96}"/>
            </a:ext>
          </a:extLst>
        </xdr:cNvPr>
        <xdr:cNvSpPr/>
      </xdr:nvSpPr>
      <xdr:spPr>
        <a:xfrm>
          <a:off x="1968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47625</xdr:rowOff>
    </xdr:from>
    <xdr:to>
      <xdr:col>15</xdr:col>
      <xdr:colOff>50800</xdr:colOff>
      <xdr:row>37</xdr:row>
      <xdr:rowOff>55245</xdr:rowOff>
    </xdr:to>
    <xdr:cxnSp macro="">
      <xdr:nvCxnSpPr>
        <xdr:cNvPr id="80" name="直線コネクタ 79">
          <a:extLst>
            <a:ext uri="{FF2B5EF4-FFF2-40B4-BE49-F238E27FC236}">
              <a16:creationId xmlns:a16="http://schemas.microsoft.com/office/drawing/2014/main" id="{D1DF876F-FBDE-429B-986F-1AD428328525}"/>
            </a:ext>
          </a:extLst>
        </xdr:cNvPr>
        <xdr:cNvCxnSpPr/>
      </xdr:nvCxnSpPr>
      <xdr:spPr>
        <a:xfrm>
          <a:off x="2019300" y="63912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120650</xdr:rowOff>
    </xdr:from>
    <xdr:to>
      <xdr:col>6</xdr:col>
      <xdr:colOff>38100</xdr:colOff>
      <xdr:row>37</xdr:row>
      <xdr:rowOff>50800</xdr:rowOff>
    </xdr:to>
    <xdr:sp macro="" textlink="">
      <xdr:nvSpPr>
        <xdr:cNvPr id="81" name="楕円 80">
          <a:extLst>
            <a:ext uri="{FF2B5EF4-FFF2-40B4-BE49-F238E27FC236}">
              <a16:creationId xmlns:a16="http://schemas.microsoft.com/office/drawing/2014/main" id="{58767819-6249-4EC9-8DFC-B13C913F1C68}"/>
            </a:ext>
          </a:extLst>
        </xdr:cNvPr>
        <xdr:cNvSpPr/>
      </xdr:nvSpPr>
      <xdr:spPr>
        <a:xfrm>
          <a:off x="1079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0</xdr:rowOff>
    </xdr:from>
    <xdr:to>
      <xdr:col>10</xdr:col>
      <xdr:colOff>114300</xdr:colOff>
      <xdr:row>37</xdr:row>
      <xdr:rowOff>47625</xdr:rowOff>
    </xdr:to>
    <xdr:cxnSp macro="">
      <xdr:nvCxnSpPr>
        <xdr:cNvPr id="82" name="直線コネクタ 81">
          <a:extLst>
            <a:ext uri="{FF2B5EF4-FFF2-40B4-BE49-F238E27FC236}">
              <a16:creationId xmlns:a16="http://schemas.microsoft.com/office/drawing/2014/main" id="{B828A01C-7BB0-4871-9A1B-2833EBD9FBDF}"/>
            </a:ext>
          </a:extLst>
        </xdr:cNvPr>
        <xdr:cNvCxnSpPr/>
      </xdr:nvCxnSpPr>
      <xdr:spPr>
        <a:xfrm>
          <a:off x="1130300" y="63436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DF0EE46D-01D1-45E6-9D2C-AC2D505A1A73}"/>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0AC7936F-ECE8-4974-A8F1-2C76B4F56710}"/>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52D76B13-F561-429D-8F30-D1F1F2BBF7E4}"/>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87D3161B-FDD7-4883-854B-E1E41B2A1676}"/>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151147</xdr:rowOff>
    </xdr:from>
    <xdr:ext cx="405111" cy="259045"/>
    <xdr:sp macro="" textlink="">
      <xdr:nvSpPr>
        <xdr:cNvPr id="87" name="n_1mainValue【道路】&#10;有形固定資産減価償却率">
          <a:extLst>
            <a:ext uri="{FF2B5EF4-FFF2-40B4-BE49-F238E27FC236}">
              <a16:creationId xmlns:a16="http://schemas.microsoft.com/office/drawing/2014/main" id="{4EBD3B33-4282-4DD5-BA75-E1EBA3387EBB}"/>
            </a:ext>
          </a:extLst>
        </xdr:cNvPr>
        <xdr:cNvSpPr txBox="1"/>
      </xdr:nvSpPr>
      <xdr:spPr>
        <a:xfrm>
          <a:off x="3582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122572</xdr:rowOff>
    </xdr:from>
    <xdr:ext cx="405111" cy="259045"/>
    <xdr:sp macro="" textlink="">
      <xdr:nvSpPr>
        <xdr:cNvPr id="88" name="n_2mainValue【道路】&#10;有形固定資産減価償却率">
          <a:extLst>
            <a:ext uri="{FF2B5EF4-FFF2-40B4-BE49-F238E27FC236}">
              <a16:creationId xmlns:a16="http://schemas.microsoft.com/office/drawing/2014/main" id="{832CDBE6-7D67-4A8F-B08E-A31A114EC972}"/>
            </a:ext>
          </a:extLst>
        </xdr:cNvPr>
        <xdr:cNvSpPr txBox="1"/>
      </xdr:nvSpPr>
      <xdr:spPr>
        <a:xfrm>
          <a:off x="2705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114952</xdr:rowOff>
    </xdr:from>
    <xdr:ext cx="405111" cy="259045"/>
    <xdr:sp macro="" textlink="">
      <xdr:nvSpPr>
        <xdr:cNvPr id="89" name="n_3mainValue【道路】&#10;有形固定資産減価償却率">
          <a:extLst>
            <a:ext uri="{FF2B5EF4-FFF2-40B4-BE49-F238E27FC236}">
              <a16:creationId xmlns:a16="http://schemas.microsoft.com/office/drawing/2014/main" id="{EA46B5ED-4326-40A6-88F8-48833A813F4E}"/>
            </a:ext>
          </a:extLst>
        </xdr:cNvPr>
        <xdr:cNvSpPr txBox="1"/>
      </xdr:nvSpPr>
      <xdr:spPr>
        <a:xfrm>
          <a:off x="1816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67327</xdr:rowOff>
    </xdr:from>
    <xdr:ext cx="405111" cy="259045"/>
    <xdr:sp macro="" textlink="">
      <xdr:nvSpPr>
        <xdr:cNvPr id="90" name="n_4mainValue【道路】&#10;有形固定資産減価償却率">
          <a:extLst>
            <a:ext uri="{FF2B5EF4-FFF2-40B4-BE49-F238E27FC236}">
              <a16:creationId xmlns:a16="http://schemas.microsoft.com/office/drawing/2014/main" id="{768D00E7-5D11-4D5F-B431-49C62F4CD898}"/>
            </a:ext>
          </a:extLst>
        </xdr:cNvPr>
        <xdr:cNvSpPr txBox="1"/>
      </xdr:nvSpPr>
      <xdr:spPr>
        <a:xfrm>
          <a:off x="927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25944A8-6AFE-42E5-A303-2812F5B600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C7F800-93CE-4600-9138-C1D0924EAA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838CCD9-5453-4A1F-A448-A7DEAE489FE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C072AB0-44C0-4872-9B33-0C8A6E29A37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07F0BE6-8E59-4CE3-A51E-ECE8CCF3B12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55A3502-D86E-4D40-9540-C58B0505014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A1C07CA-27A4-4A01-8D9E-0B980C8784A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F32F34B-CCA4-4644-B63C-E8B22149D0F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60CEF29-252E-4751-B53D-49F128E483C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129B7D2-C047-487E-BA64-3027850D953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2BD2220-8484-4815-8ADC-95E219BF300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1FA12C1-94C9-4121-82ED-18E9EAB2A83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47290ED-40CD-4D51-8BE2-777799D2CD6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BA22AA9-BC91-4F2E-B877-49B2411CFEBA}"/>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14153D3-0EE0-4BAC-B1F9-1951E2EDA38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F7A8578-E27D-4FD6-9E42-3D9EEE28CF6B}"/>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763F487-F353-4C39-9A15-7C760DC0EFB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551BB8C-CB51-40FB-ABAF-03AB6514C0CB}"/>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A23C346-D326-4DCE-8220-FC33233ECF0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18B4CC26-72D5-4845-B4B9-108723312477}"/>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0311DA4-6E12-47E0-8147-CEF57F8FDBC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6FB8CD2-418B-4905-A90B-931E7EC8953C}"/>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4BA59AA-20D0-4E86-B3AF-6DF554AFA5E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C7E0C828-A399-4A43-9EFE-6E3ED38DE28D}"/>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E1C2515F-AF7D-4917-B9FE-A9C633B65221}"/>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F076AA3A-474B-4586-BADF-866455CCB496}"/>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60574DD9-2A08-4E57-9932-524352EC7C74}"/>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E286F30B-91B9-4F93-A2DF-E240F9F84E7F}"/>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AE79B217-4681-4915-974B-9ADA0DD0789B}"/>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6B46EC85-7FB0-415F-8ACD-AF729028B6FB}"/>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7DC08EEF-AB46-4DE6-B049-F7894C2A3EF1}"/>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B4F3787E-293F-4F5A-9BD4-BD23C6FF93B1}"/>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8C78D3EF-6A84-4284-B258-F01BB59A4CC9}"/>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69FA213C-DBDF-4E8B-ADF1-062ADC6BBAD5}"/>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944BDA4-2FA0-4E5C-A056-B8F9B464826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A9C1A6D-ABCE-476F-B2BB-3193E13C93C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CA60BA-DBB4-4208-8F96-54896B5420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ACE016D-61F7-4E44-B986-B7749A8776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2A2EE5-FE93-4E32-A9B1-FA9E534F0D4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155054</xdr:rowOff>
    </xdr:from>
    <xdr:to>
      <xdr:col>55</xdr:col>
      <xdr:colOff>50800</xdr:colOff>
      <xdr:row>42</xdr:row>
      <xdr:rowOff>85204</xdr:rowOff>
    </xdr:to>
    <xdr:sp macro="" textlink="">
      <xdr:nvSpPr>
        <xdr:cNvPr id="130" name="楕円 129">
          <a:extLst>
            <a:ext uri="{FF2B5EF4-FFF2-40B4-BE49-F238E27FC236}">
              <a16:creationId xmlns:a16="http://schemas.microsoft.com/office/drawing/2014/main" id="{B837F6EA-37BA-4F62-8989-B33214F9EC02}"/>
            </a:ext>
          </a:extLst>
        </xdr:cNvPr>
        <xdr:cNvSpPr/>
      </xdr:nvSpPr>
      <xdr:spPr>
        <a:xfrm>
          <a:off x="10426700" y="718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3C466615-8927-4654-BFD5-28AD08BEEB2D}"/>
            </a:ext>
          </a:extLst>
        </xdr:cNvPr>
        <xdr:cNvSpPr txBox="1"/>
      </xdr:nvSpPr>
      <xdr:spPr>
        <a:xfrm>
          <a:off x="10515600" y="711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155060</xdr:rowOff>
    </xdr:from>
    <xdr:to>
      <xdr:col>50</xdr:col>
      <xdr:colOff>165100</xdr:colOff>
      <xdr:row>42</xdr:row>
      <xdr:rowOff>85210</xdr:rowOff>
    </xdr:to>
    <xdr:sp macro="" textlink="">
      <xdr:nvSpPr>
        <xdr:cNvPr id="132" name="楕円 131">
          <a:extLst>
            <a:ext uri="{FF2B5EF4-FFF2-40B4-BE49-F238E27FC236}">
              <a16:creationId xmlns:a16="http://schemas.microsoft.com/office/drawing/2014/main" id="{48B8CFD4-DBD2-4E44-8E9A-893C77860F70}"/>
            </a:ext>
          </a:extLst>
        </xdr:cNvPr>
        <xdr:cNvSpPr/>
      </xdr:nvSpPr>
      <xdr:spPr>
        <a:xfrm>
          <a:off x="9588500" y="718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34404</xdr:rowOff>
    </xdr:from>
    <xdr:to>
      <xdr:col>55</xdr:col>
      <xdr:colOff>0</xdr:colOff>
      <xdr:row>42</xdr:row>
      <xdr:rowOff>34410</xdr:rowOff>
    </xdr:to>
    <xdr:cxnSp macro="">
      <xdr:nvCxnSpPr>
        <xdr:cNvPr id="133" name="直線コネクタ 132">
          <a:extLst>
            <a:ext uri="{FF2B5EF4-FFF2-40B4-BE49-F238E27FC236}">
              <a16:creationId xmlns:a16="http://schemas.microsoft.com/office/drawing/2014/main" id="{0D4E462D-2879-4E2B-B709-CE49B6A4DA6D}"/>
            </a:ext>
          </a:extLst>
        </xdr:cNvPr>
        <xdr:cNvCxnSpPr/>
      </xdr:nvCxnSpPr>
      <xdr:spPr>
        <a:xfrm flipV="1">
          <a:off x="9639300" y="7235304"/>
          <a:ext cx="8382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155073</xdr:rowOff>
    </xdr:from>
    <xdr:to>
      <xdr:col>46</xdr:col>
      <xdr:colOff>38100</xdr:colOff>
      <xdr:row>42</xdr:row>
      <xdr:rowOff>85223</xdr:rowOff>
    </xdr:to>
    <xdr:sp macro="" textlink="">
      <xdr:nvSpPr>
        <xdr:cNvPr id="134" name="楕円 133">
          <a:extLst>
            <a:ext uri="{FF2B5EF4-FFF2-40B4-BE49-F238E27FC236}">
              <a16:creationId xmlns:a16="http://schemas.microsoft.com/office/drawing/2014/main" id="{4F668764-3DAF-4E41-B1E2-D35CE89B34A7}"/>
            </a:ext>
          </a:extLst>
        </xdr:cNvPr>
        <xdr:cNvSpPr/>
      </xdr:nvSpPr>
      <xdr:spPr>
        <a:xfrm>
          <a:off x="8699500" y="718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34410</xdr:rowOff>
    </xdr:from>
    <xdr:to>
      <xdr:col>50</xdr:col>
      <xdr:colOff>114300</xdr:colOff>
      <xdr:row>42</xdr:row>
      <xdr:rowOff>34423</xdr:rowOff>
    </xdr:to>
    <xdr:cxnSp macro="">
      <xdr:nvCxnSpPr>
        <xdr:cNvPr id="135" name="直線コネクタ 134">
          <a:extLst>
            <a:ext uri="{FF2B5EF4-FFF2-40B4-BE49-F238E27FC236}">
              <a16:creationId xmlns:a16="http://schemas.microsoft.com/office/drawing/2014/main" id="{0B87D140-D57F-4059-A3EC-F4E67EA4C257}"/>
            </a:ext>
          </a:extLst>
        </xdr:cNvPr>
        <xdr:cNvCxnSpPr/>
      </xdr:nvCxnSpPr>
      <xdr:spPr>
        <a:xfrm flipV="1">
          <a:off x="8750300" y="7235310"/>
          <a:ext cx="8890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155095</xdr:rowOff>
    </xdr:from>
    <xdr:to>
      <xdr:col>41</xdr:col>
      <xdr:colOff>101600</xdr:colOff>
      <xdr:row>42</xdr:row>
      <xdr:rowOff>85245</xdr:rowOff>
    </xdr:to>
    <xdr:sp macro="" textlink="">
      <xdr:nvSpPr>
        <xdr:cNvPr id="136" name="楕円 135">
          <a:extLst>
            <a:ext uri="{FF2B5EF4-FFF2-40B4-BE49-F238E27FC236}">
              <a16:creationId xmlns:a16="http://schemas.microsoft.com/office/drawing/2014/main" id="{757A29AA-B684-4EAC-B4E3-F01A4B1D092C}"/>
            </a:ext>
          </a:extLst>
        </xdr:cNvPr>
        <xdr:cNvSpPr/>
      </xdr:nvSpPr>
      <xdr:spPr>
        <a:xfrm>
          <a:off x="7810500" y="71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34423</xdr:rowOff>
    </xdr:from>
    <xdr:to>
      <xdr:col>45</xdr:col>
      <xdr:colOff>177800</xdr:colOff>
      <xdr:row>42</xdr:row>
      <xdr:rowOff>34445</xdr:rowOff>
    </xdr:to>
    <xdr:cxnSp macro="">
      <xdr:nvCxnSpPr>
        <xdr:cNvPr id="137" name="直線コネクタ 136">
          <a:extLst>
            <a:ext uri="{FF2B5EF4-FFF2-40B4-BE49-F238E27FC236}">
              <a16:creationId xmlns:a16="http://schemas.microsoft.com/office/drawing/2014/main" id="{FB58D3D9-3F19-4428-85EB-190D1A733689}"/>
            </a:ext>
          </a:extLst>
        </xdr:cNvPr>
        <xdr:cNvCxnSpPr/>
      </xdr:nvCxnSpPr>
      <xdr:spPr>
        <a:xfrm flipV="1">
          <a:off x="7861300" y="7235323"/>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154986</xdr:rowOff>
    </xdr:from>
    <xdr:to>
      <xdr:col>36</xdr:col>
      <xdr:colOff>165100</xdr:colOff>
      <xdr:row>42</xdr:row>
      <xdr:rowOff>85136</xdr:rowOff>
    </xdr:to>
    <xdr:sp macro="" textlink="">
      <xdr:nvSpPr>
        <xdr:cNvPr id="138" name="楕円 137">
          <a:extLst>
            <a:ext uri="{FF2B5EF4-FFF2-40B4-BE49-F238E27FC236}">
              <a16:creationId xmlns:a16="http://schemas.microsoft.com/office/drawing/2014/main" id="{27416552-1F78-412F-A601-4F231D67ED2C}"/>
            </a:ext>
          </a:extLst>
        </xdr:cNvPr>
        <xdr:cNvSpPr/>
      </xdr:nvSpPr>
      <xdr:spPr>
        <a:xfrm>
          <a:off x="6921500" y="718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34336</xdr:rowOff>
    </xdr:from>
    <xdr:to>
      <xdr:col>41</xdr:col>
      <xdr:colOff>50800</xdr:colOff>
      <xdr:row>42</xdr:row>
      <xdr:rowOff>34445</xdr:rowOff>
    </xdr:to>
    <xdr:cxnSp macro="">
      <xdr:nvCxnSpPr>
        <xdr:cNvPr id="139" name="直線コネクタ 138">
          <a:extLst>
            <a:ext uri="{FF2B5EF4-FFF2-40B4-BE49-F238E27FC236}">
              <a16:creationId xmlns:a16="http://schemas.microsoft.com/office/drawing/2014/main" id="{6C82C008-604B-4E25-A15F-09F297BB5871}"/>
            </a:ext>
          </a:extLst>
        </xdr:cNvPr>
        <xdr:cNvCxnSpPr/>
      </xdr:nvCxnSpPr>
      <xdr:spPr>
        <a:xfrm>
          <a:off x="6972300" y="7235236"/>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8A83E250-3091-4B84-906C-A46EB3DD3198}"/>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5C5FFA1B-98FF-46F7-B97B-A00A5C2B8A48}"/>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631C9519-08C3-43E6-9E49-032B8D1C12E7}"/>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4874D651-1D7E-4699-AEC8-BFCA88890530}"/>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76337</xdr:rowOff>
    </xdr:from>
    <xdr:ext cx="469744" cy="259045"/>
    <xdr:sp macro="" textlink="">
      <xdr:nvSpPr>
        <xdr:cNvPr id="144" name="n_1mainValue【道路】&#10;一人当たり延長">
          <a:extLst>
            <a:ext uri="{FF2B5EF4-FFF2-40B4-BE49-F238E27FC236}">
              <a16:creationId xmlns:a16="http://schemas.microsoft.com/office/drawing/2014/main" id="{9082B967-92A9-428B-9166-A65610C6C2FB}"/>
            </a:ext>
          </a:extLst>
        </xdr:cNvPr>
        <xdr:cNvSpPr txBox="1"/>
      </xdr:nvSpPr>
      <xdr:spPr>
        <a:xfrm>
          <a:off x="9391727" y="727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76350</xdr:rowOff>
    </xdr:from>
    <xdr:ext cx="469744" cy="259045"/>
    <xdr:sp macro="" textlink="">
      <xdr:nvSpPr>
        <xdr:cNvPr id="145" name="n_2mainValue【道路】&#10;一人当たり延長">
          <a:extLst>
            <a:ext uri="{FF2B5EF4-FFF2-40B4-BE49-F238E27FC236}">
              <a16:creationId xmlns:a16="http://schemas.microsoft.com/office/drawing/2014/main" id="{8FD99451-D578-42F0-A463-0E58D8C910AF}"/>
            </a:ext>
          </a:extLst>
        </xdr:cNvPr>
        <xdr:cNvSpPr txBox="1"/>
      </xdr:nvSpPr>
      <xdr:spPr>
        <a:xfrm>
          <a:off x="8515427" y="727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76372</xdr:rowOff>
    </xdr:from>
    <xdr:ext cx="469744" cy="259045"/>
    <xdr:sp macro="" textlink="">
      <xdr:nvSpPr>
        <xdr:cNvPr id="146" name="n_3mainValue【道路】&#10;一人当たり延長">
          <a:extLst>
            <a:ext uri="{FF2B5EF4-FFF2-40B4-BE49-F238E27FC236}">
              <a16:creationId xmlns:a16="http://schemas.microsoft.com/office/drawing/2014/main" id="{BC514DB0-C5A1-4F4A-ABC9-25A2534CEE53}"/>
            </a:ext>
          </a:extLst>
        </xdr:cNvPr>
        <xdr:cNvSpPr txBox="1"/>
      </xdr:nvSpPr>
      <xdr:spPr>
        <a:xfrm>
          <a:off x="7626427" y="727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76263</xdr:rowOff>
    </xdr:from>
    <xdr:ext cx="469744" cy="259045"/>
    <xdr:sp macro="" textlink="">
      <xdr:nvSpPr>
        <xdr:cNvPr id="147" name="n_4mainValue【道路】&#10;一人当たり延長">
          <a:extLst>
            <a:ext uri="{FF2B5EF4-FFF2-40B4-BE49-F238E27FC236}">
              <a16:creationId xmlns:a16="http://schemas.microsoft.com/office/drawing/2014/main" id="{65DCF855-F80D-4150-8B0C-B36D440D84F6}"/>
            </a:ext>
          </a:extLst>
        </xdr:cNvPr>
        <xdr:cNvSpPr txBox="1"/>
      </xdr:nvSpPr>
      <xdr:spPr>
        <a:xfrm>
          <a:off x="6737427" y="727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6FC0666-29F6-4651-94A2-20784A01184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7D3876F-1F8D-478E-B783-6CC32B4190D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8064EFA-7120-4055-B861-B44168A4288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47DCC33-4FDD-4C78-AA65-42A165CB9B3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1CE0212-F8C9-42DE-868F-BC5B45CDCCD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69ACA50-1BF7-42C3-AE31-8CC582C693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05A5A62-71FE-428D-93E3-AC8EE64F32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ABE357B-524D-408D-A3BD-44D42F2C83A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5924FFC-DC34-476B-BE9B-58C9F251921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0B4D3E7-96C7-498B-B002-DA7EEBD3FBD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11B1C7C-B818-4751-A3F9-99CE1B51EBE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A8A0B011-AAD8-47F5-A6F9-EC3618290EC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807B47FE-4B8D-4003-AC96-AF181F58F69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2310BA7-90B0-4D45-BE3A-8051A8A226E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C5A041F-8C29-436B-8A50-744C3445C83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DD973FA0-F167-482B-96F8-1A0ABE93CC6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9A7AB5F8-F0A2-410E-BEB1-0545DA8A61B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2B115A5-503F-4B19-BFC1-0E24BF635ED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3CDECD6-48A8-4187-BE0C-25CE9D5CAFB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E9166F5-8674-4BC8-A91F-D50FB3C199D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2CF98059-C4FD-49C2-8D98-52049CF77F8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BAD311A-910E-4321-968C-421EC8B7DF6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88B4A0D-AEDD-4A26-A8AB-76394D43F50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13227B1C-B0EE-411D-94BA-02A3EDD2CA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9AC677A9-0959-47ED-AD72-6AC2AC173610}"/>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95605132-27F8-4061-82B7-250CDD86BF3D}"/>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5DB20423-7A3D-4A41-88B7-AFA3B748A520}"/>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77C04323-3DA8-4FD4-8073-669E69E93C78}"/>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9DB3FA30-60CB-433E-8042-B5F141C6BF4D}"/>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8ECB4AC-9775-4587-A82C-77B8F8F68B01}"/>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CA879190-B4CD-4386-8743-C986731C1F72}"/>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DF6695AC-DFDA-4BF9-9EEC-944DBA68BBFC}"/>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45D71005-E3A3-4ECD-A867-BFAB3F8FAA65}"/>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A2639267-D4B7-47FB-B045-28482C31D068}"/>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27C3E741-9808-44AD-A287-2CDFDE1E362A}"/>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6C568D3-05D9-4CE6-996D-9715E20A424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86876DE-C51A-4031-84C3-964238DEB5E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6391E1E-123E-49F5-A3A0-92645387FE2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56ACA8-2EBF-47D1-9F90-EFA9B83A25F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EAD4884-B494-4B76-8770-6622ED1ED00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153035</xdr:rowOff>
    </xdr:from>
    <xdr:to>
      <xdr:col>24</xdr:col>
      <xdr:colOff>114300</xdr:colOff>
      <xdr:row>56</xdr:row>
      <xdr:rowOff>83185</xdr:rowOff>
    </xdr:to>
    <xdr:sp macro="" textlink="">
      <xdr:nvSpPr>
        <xdr:cNvPr id="188" name="楕円 187">
          <a:extLst>
            <a:ext uri="{FF2B5EF4-FFF2-40B4-BE49-F238E27FC236}">
              <a16:creationId xmlns:a16="http://schemas.microsoft.com/office/drawing/2014/main" id="{AD7FC5EA-844D-40FF-8629-AF20C38FDA05}"/>
            </a:ext>
          </a:extLst>
        </xdr:cNvPr>
        <xdr:cNvSpPr/>
      </xdr:nvSpPr>
      <xdr:spPr>
        <a:xfrm>
          <a:off x="4584700" y="95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106062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FB47FC8F-158C-4172-958F-C38B5643AD9D}"/>
            </a:ext>
          </a:extLst>
        </xdr:cNvPr>
        <xdr:cNvSpPr txBox="1"/>
      </xdr:nvSpPr>
      <xdr:spPr>
        <a:xfrm>
          <a:off x="4673600" y="953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120650</xdr:rowOff>
    </xdr:from>
    <xdr:to>
      <xdr:col>20</xdr:col>
      <xdr:colOff>38100</xdr:colOff>
      <xdr:row>56</xdr:row>
      <xdr:rowOff>50800</xdr:rowOff>
    </xdr:to>
    <xdr:sp macro="" textlink="">
      <xdr:nvSpPr>
        <xdr:cNvPr id="190" name="楕円 189">
          <a:extLst>
            <a:ext uri="{FF2B5EF4-FFF2-40B4-BE49-F238E27FC236}">
              <a16:creationId xmlns:a16="http://schemas.microsoft.com/office/drawing/2014/main" id="{81D57148-6C2B-4A37-965C-0A8CAA803D81}"/>
            </a:ext>
          </a:extLst>
        </xdr:cNvPr>
        <xdr:cNvSpPr/>
      </xdr:nvSpPr>
      <xdr:spPr>
        <a:xfrm>
          <a:off x="3746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0</xdr:rowOff>
    </xdr:from>
    <xdr:to>
      <xdr:col>24</xdr:col>
      <xdr:colOff>63500</xdr:colOff>
      <xdr:row>56</xdr:row>
      <xdr:rowOff>32385</xdr:rowOff>
    </xdr:to>
    <xdr:cxnSp macro="">
      <xdr:nvCxnSpPr>
        <xdr:cNvPr id="191" name="直線コネクタ 190">
          <a:extLst>
            <a:ext uri="{FF2B5EF4-FFF2-40B4-BE49-F238E27FC236}">
              <a16:creationId xmlns:a16="http://schemas.microsoft.com/office/drawing/2014/main" id="{42DEEE17-69D4-46FC-B7D3-F40538F7CD44}"/>
            </a:ext>
          </a:extLst>
        </xdr:cNvPr>
        <xdr:cNvCxnSpPr/>
      </xdr:nvCxnSpPr>
      <xdr:spPr>
        <a:xfrm>
          <a:off x="3797300" y="960120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88265</xdr:rowOff>
    </xdr:from>
    <xdr:to>
      <xdr:col>15</xdr:col>
      <xdr:colOff>101600</xdr:colOff>
      <xdr:row>56</xdr:row>
      <xdr:rowOff>18415</xdr:rowOff>
    </xdr:to>
    <xdr:sp macro="" textlink="">
      <xdr:nvSpPr>
        <xdr:cNvPr id="192" name="楕円 191">
          <a:extLst>
            <a:ext uri="{FF2B5EF4-FFF2-40B4-BE49-F238E27FC236}">
              <a16:creationId xmlns:a16="http://schemas.microsoft.com/office/drawing/2014/main" id="{A4E56A4D-DC50-48EA-BA56-250550F65E56}"/>
            </a:ext>
          </a:extLst>
        </xdr:cNvPr>
        <xdr:cNvSpPr/>
      </xdr:nvSpPr>
      <xdr:spPr>
        <a:xfrm>
          <a:off x="2857500" y="951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139065</xdr:rowOff>
    </xdr:from>
    <xdr:to>
      <xdr:col>19</xdr:col>
      <xdr:colOff>177800</xdr:colOff>
      <xdr:row>56</xdr:row>
      <xdr:rowOff>0</xdr:rowOff>
    </xdr:to>
    <xdr:cxnSp macro="">
      <xdr:nvCxnSpPr>
        <xdr:cNvPr id="193" name="直線コネクタ 192">
          <a:extLst>
            <a:ext uri="{FF2B5EF4-FFF2-40B4-BE49-F238E27FC236}">
              <a16:creationId xmlns:a16="http://schemas.microsoft.com/office/drawing/2014/main" id="{8515AC9B-AD2B-4BCB-B50F-BE6509798882}"/>
            </a:ext>
          </a:extLst>
        </xdr:cNvPr>
        <xdr:cNvCxnSpPr/>
      </xdr:nvCxnSpPr>
      <xdr:spPr>
        <a:xfrm>
          <a:off x="2908300" y="95688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73025</xdr:rowOff>
    </xdr:from>
    <xdr:to>
      <xdr:col>10</xdr:col>
      <xdr:colOff>165100</xdr:colOff>
      <xdr:row>56</xdr:row>
      <xdr:rowOff>3175</xdr:rowOff>
    </xdr:to>
    <xdr:sp macro="" textlink="">
      <xdr:nvSpPr>
        <xdr:cNvPr id="194" name="楕円 193">
          <a:extLst>
            <a:ext uri="{FF2B5EF4-FFF2-40B4-BE49-F238E27FC236}">
              <a16:creationId xmlns:a16="http://schemas.microsoft.com/office/drawing/2014/main" id="{2E8230AA-623D-4062-A049-40547EB83448}"/>
            </a:ext>
          </a:extLst>
        </xdr:cNvPr>
        <xdr:cNvSpPr/>
      </xdr:nvSpPr>
      <xdr:spPr>
        <a:xfrm>
          <a:off x="1968500" y="95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123825</xdr:rowOff>
    </xdr:from>
    <xdr:to>
      <xdr:col>15</xdr:col>
      <xdr:colOff>50800</xdr:colOff>
      <xdr:row>55</xdr:row>
      <xdr:rowOff>139065</xdr:rowOff>
    </xdr:to>
    <xdr:cxnSp macro="">
      <xdr:nvCxnSpPr>
        <xdr:cNvPr id="195" name="直線コネクタ 194">
          <a:extLst>
            <a:ext uri="{FF2B5EF4-FFF2-40B4-BE49-F238E27FC236}">
              <a16:creationId xmlns:a16="http://schemas.microsoft.com/office/drawing/2014/main" id="{5DB9AD13-ECFB-45DD-B089-9FBE21970368}"/>
            </a:ext>
          </a:extLst>
        </xdr:cNvPr>
        <xdr:cNvCxnSpPr/>
      </xdr:nvCxnSpPr>
      <xdr:spPr>
        <a:xfrm>
          <a:off x="2019300" y="95535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44450</xdr:rowOff>
    </xdr:from>
    <xdr:to>
      <xdr:col>6</xdr:col>
      <xdr:colOff>38100</xdr:colOff>
      <xdr:row>55</xdr:row>
      <xdr:rowOff>146050</xdr:rowOff>
    </xdr:to>
    <xdr:sp macro="" textlink="">
      <xdr:nvSpPr>
        <xdr:cNvPr id="196" name="楕円 195">
          <a:extLst>
            <a:ext uri="{FF2B5EF4-FFF2-40B4-BE49-F238E27FC236}">
              <a16:creationId xmlns:a16="http://schemas.microsoft.com/office/drawing/2014/main" id="{8BFA7586-0597-47C8-99C7-712204A7C990}"/>
            </a:ext>
          </a:extLst>
        </xdr:cNvPr>
        <xdr:cNvSpPr/>
      </xdr:nvSpPr>
      <xdr:spPr>
        <a:xfrm>
          <a:off x="1079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95250</xdr:rowOff>
    </xdr:from>
    <xdr:to>
      <xdr:col>10</xdr:col>
      <xdr:colOff>114300</xdr:colOff>
      <xdr:row>55</xdr:row>
      <xdr:rowOff>123825</xdr:rowOff>
    </xdr:to>
    <xdr:cxnSp macro="">
      <xdr:nvCxnSpPr>
        <xdr:cNvPr id="197" name="直線コネクタ 196">
          <a:extLst>
            <a:ext uri="{FF2B5EF4-FFF2-40B4-BE49-F238E27FC236}">
              <a16:creationId xmlns:a16="http://schemas.microsoft.com/office/drawing/2014/main" id="{D1A87653-89AB-4330-91BD-33F970CF906E}"/>
            </a:ext>
          </a:extLst>
        </xdr:cNvPr>
        <xdr:cNvCxnSpPr/>
      </xdr:nvCxnSpPr>
      <xdr:spPr>
        <a:xfrm>
          <a:off x="1130300" y="95250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8A33B8F-58A3-42B2-8596-0AEEB31762F7}"/>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F252A833-CF92-4A73-A676-3803DF7B1FBC}"/>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43B6A4B-60EB-40B0-A56F-76BAD2B8D0BF}"/>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27730E1-CBB9-4C6A-A2BC-7B5341C71234}"/>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67327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FF939FED-4933-428D-A750-54D66CC53BDB}"/>
            </a:ext>
          </a:extLst>
        </xdr:cNvPr>
        <xdr:cNvSpPr txBox="1"/>
      </xdr:nvSpPr>
      <xdr:spPr>
        <a:xfrm>
          <a:off x="35820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34942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F0058D8-EDAC-42D3-8CC4-2279361D1368}"/>
            </a:ext>
          </a:extLst>
        </xdr:cNvPr>
        <xdr:cNvSpPr txBox="1"/>
      </xdr:nvSpPr>
      <xdr:spPr>
        <a:xfrm>
          <a:off x="2705744" y="929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19702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FADAA98-6DA0-49F0-963C-2346F3625105}"/>
            </a:ext>
          </a:extLst>
        </xdr:cNvPr>
        <xdr:cNvSpPr txBox="1"/>
      </xdr:nvSpPr>
      <xdr:spPr>
        <a:xfrm>
          <a:off x="1816744" y="927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162577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5A49D21-3BD4-47EA-93DD-9BD92C38C157}"/>
            </a:ext>
          </a:extLst>
        </xdr:cNvPr>
        <xdr:cNvSpPr txBox="1"/>
      </xdr:nvSpPr>
      <xdr:spPr>
        <a:xfrm>
          <a:off x="927744" y="924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B5FDAA3-81E9-40B3-873A-831154F0DE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E1C6E8A-3FCC-4B65-94F8-B9A5CDD4C1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9F42E58-F439-42A0-8B7C-8B8E447E59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5F06AEF-FC7B-4F91-89FE-CA7EB25427C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AA7D576-DB25-43B2-AAD8-A3A39082844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D629097-9C63-4F4F-A56D-986A7E52FDA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3E11F60-B62E-4D13-BA03-97E7BD816C9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19874DD-B52D-4D34-B55F-90F4050D61E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DE22D72-A86C-4BB6-BFC4-6896ADB89C6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9174D8D-5364-48A1-BD07-F7060A969C9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1B213220-4A6D-4E05-A5F0-FD0AFF212BD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5055AEC6-E830-4C08-9B49-77A513760E1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65FCAD2-C12F-4F2F-9ABB-DC850FE8B8D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C6E8BC30-7B8A-423E-8F23-69DE43AD9C0A}"/>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91E2C291-022D-4847-9268-7C67C3ECF4E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F980F208-BFE5-42F3-89D4-7D63F84B33BA}"/>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9C1C1797-D7E2-41CA-9FAF-BA26AE76E2F6}"/>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653DFE1B-33E3-4815-9733-4194708BFBFD}"/>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5198216-0C80-4A7C-9E89-FAD516115F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84F9C35-9288-4CB3-B720-3B51EAEE11C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47670F18-DACE-4465-98B3-893FC2B0BE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20D6000E-0EB6-4783-9873-BFDB66D8AC6D}"/>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5B6D0318-608C-464F-9338-F6388C0531A8}"/>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9FC12AA5-1B5E-4DA5-8BE4-2D47CFBE2BFE}"/>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56286D33-9FD2-445B-A482-A74E2E36B4CD}"/>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9D70F20C-72EE-44DB-B195-05DF12291A14}"/>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A195CB46-2B38-4243-BF7C-075C751A5D0F}"/>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658B12AF-F306-4A5E-B131-DDF13D053596}"/>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F2874C3D-4DFE-451D-96F6-830D1C824289}"/>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9BF5CF4E-FDD9-4582-976A-B9D461EF69F3}"/>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AF5B652D-D947-4522-948A-F61768A57172}"/>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E426CD4C-10C3-4725-871D-BC572B2376E7}"/>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744E8B2-85DB-4B7F-B163-767564EC763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2391E3C-D1E6-44A5-9724-B30EFEDBF11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01865A5-FC7A-49FA-9903-C90EBA9B882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5BB2A37-D8A0-4A59-9BEA-BED61920C7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9B4D2FC-906D-44EF-8D19-04169A2DE6B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97422</xdr:rowOff>
    </xdr:from>
    <xdr:to>
      <xdr:col>55</xdr:col>
      <xdr:colOff>50800</xdr:colOff>
      <xdr:row>64</xdr:row>
      <xdr:rowOff>27572</xdr:rowOff>
    </xdr:to>
    <xdr:sp macro="" textlink="">
      <xdr:nvSpPr>
        <xdr:cNvPr id="243" name="楕円 242">
          <a:extLst>
            <a:ext uri="{FF2B5EF4-FFF2-40B4-BE49-F238E27FC236}">
              <a16:creationId xmlns:a16="http://schemas.microsoft.com/office/drawing/2014/main" id="{A3F3B4C6-85AE-445E-AEBC-A7ED87DF4673}"/>
            </a:ext>
          </a:extLst>
        </xdr:cNvPr>
        <xdr:cNvSpPr/>
      </xdr:nvSpPr>
      <xdr:spPr>
        <a:xfrm>
          <a:off x="10426700" y="1089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12349</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B369FA8A-64E7-4BED-9BD8-0BFFC3582AF0}"/>
            </a:ext>
          </a:extLst>
        </xdr:cNvPr>
        <xdr:cNvSpPr txBox="1"/>
      </xdr:nvSpPr>
      <xdr:spPr>
        <a:xfrm>
          <a:off x="10515600" y="10813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97434</xdr:rowOff>
    </xdr:from>
    <xdr:to>
      <xdr:col>50</xdr:col>
      <xdr:colOff>165100</xdr:colOff>
      <xdr:row>64</xdr:row>
      <xdr:rowOff>27584</xdr:rowOff>
    </xdr:to>
    <xdr:sp macro="" textlink="">
      <xdr:nvSpPr>
        <xdr:cNvPr id="245" name="楕円 244">
          <a:extLst>
            <a:ext uri="{FF2B5EF4-FFF2-40B4-BE49-F238E27FC236}">
              <a16:creationId xmlns:a16="http://schemas.microsoft.com/office/drawing/2014/main" id="{B005F1BD-F9B2-4511-AC23-8CE2E03DD549}"/>
            </a:ext>
          </a:extLst>
        </xdr:cNvPr>
        <xdr:cNvSpPr/>
      </xdr:nvSpPr>
      <xdr:spPr>
        <a:xfrm>
          <a:off x="9588500" y="1089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148222</xdr:rowOff>
    </xdr:from>
    <xdr:to>
      <xdr:col>55</xdr:col>
      <xdr:colOff>0</xdr:colOff>
      <xdr:row>63</xdr:row>
      <xdr:rowOff>148234</xdr:rowOff>
    </xdr:to>
    <xdr:cxnSp macro="">
      <xdr:nvCxnSpPr>
        <xdr:cNvPr id="246" name="直線コネクタ 245">
          <a:extLst>
            <a:ext uri="{FF2B5EF4-FFF2-40B4-BE49-F238E27FC236}">
              <a16:creationId xmlns:a16="http://schemas.microsoft.com/office/drawing/2014/main" id="{4EF2BFF7-EEDE-4C1E-B5D6-CB89E4C9C25E}"/>
            </a:ext>
          </a:extLst>
        </xdr:cNvPr>
        <xdr:cNvCxnSpPr/>
      </xdr:nvCxnSpPr>
      <xdr:spPr>
        <a:xfrm flipV="1">
          <a:off x="9639300" y="10949572"/>
          <a:ext cx="8382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97519</xdr:rowOff>
    </xdr:from>
    <xdr:to>
      <xdr:col>46</xdr:col>
      <xdr:colOff>38100</xdr:colOff>
      <xdr:row>64</xdr:row>
      <xdr:rowOff>27669</xdr:rowOff>
    </xdr:to>
    <xdr:sp macro="" textlink="">
      <xdr:nvSpPr>
        <xdr:cNvPr id="247" name="楕円 246">
          <a:extLst>
            <a:ext uri="{FF2B5EF4-FFF2-40B4-BE49-F238E27FC236}">
              <a16:creationId xmlns:a16="http://schemas.microsoft.com/office/drawing/2014/main" id="{6569CC58-2880-4F42-8CF2-B30EC5B982B7}"/>
            </a:ext>
          </a:extLst>
        </xdr:cNvPr>
        <xdr:cNvSpPr/>
      </xdr:nvSpPr>
      <xdr:spPr>
        <a:xfrm>
          <a:off x="8699500" y="1089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148234</xdr:rowOff>
    </xdr:from>
    <xdr:to>
      <xdr:col>50</xdr:col>
      <xdr:colOff>114300</xdr:colOff>
      <xdr:row>63</xdr:row>
      <xdr:rowOff>148319</xdr:rowOff>
    </xdr:to>
    <xdr:cxnSp macro="">
      <xdr:nvCxnSpPr>
        <xdr:cNvPr id="248" name="直線コネクタ 247">
          <a:extLst>
            <a:ext uri="{FF2B5EF4-FFF2-40B4-BE49-F238E27FC236}">
              <a16:creationId xmlns:a16="http://schemas.microsoft.com/office/drawing/2014/main" id="{79D97B53-1948-4B5E-A91D-9942604B5205}"/>
            </a:ext>
          </a:extLst>
        </xdr:cNvPr>
        <xdr:cNvCxnSpPr/>
      </xdr:nvCxnSpPr>
      <xdr:spPr>
        <a:xfrm flipV="1">
          <a:off x="8750300" y="10949584"/>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98550</xdr:rowOff>
    </xdr:from>
    <xdr:to>
      <xdr:col>41</xdr:col>
      <xdr:colOff>101600</xdr:colOff>
      <xdr:row>64</xdr:row>
      <xdr:rowOff>28700</xdr:rowOff>
    </xdr:to>
    <xdr:sp macro="" textlink="">
      <xdr:nvSpPr>
        <xdr:cNvPr id="249" name="楕円 248">
          <a:extLst>
            <a:ext uri="{FF2B5EF4-FFF2-40B4-BE49-F238E27FC236}">
              <a16:creationId xmlns:a16="http://schemas.microsoft.com/office/drawing/2014/main" id="{E51007D3-3D26-4711-8840-0DD11AEB1DDF}"/>
            </a:ext>
          </a:extLst>
        </xdr:cNvPr>
        <xdr:cNvSpPr/>
      </xdr:nvSpPr>
      <xdr:spPr>
        <a:xfrm>
          <a:off x="7810500" y="1089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148319</xdr:rowOff>
    </xdr:from>
    <xdr:to>
      <xdr:col>45</xdr:col>
      <xdr:colOff>177800</xdr:colOff>
      <xdr:row>63</xdr:row>
      <xdr:rowOff>149350</xdr:rowOff>
    </xdr:to>
    <xdr:cxnSp macro="">
      <xdr:nvCxnSpPr>
        <xdr:cNvPr id="250" name="直線コネクタ 249">
          <a:extLst>
            <a:ext uri="{FF2B5EF4-FFF2-40B4-BE49-F238E27FC236}">
              <a16:creationId xmlns:a16="http://schemas.microsoft.com/office/drawing/2014/main" id="{946B04DE-15C7-4146-B966-740A49DEF5CD}"/>
            </a:ext>
          </a:extLst>
        </xdr:cNvPr>
        <xdr:cNvCxnSpPr/>
      </xdr:nvCxnSpPr>
      <xdr:spPr>
        <a:xfrm flipV="1">
          <a:off x="7861300" y="10949669"/>
          <a:ext cx="889000" cy="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98992</xdr:rowOff>
    </xdr:from>
    <xdr:to>
      <xdr:col>36</xdr:col>
      <xdr:colOff>165100</xdr:colOff>
      <xdr:row>64</xdr:row>
      <xdr:rowOff>29142</xdr:rowOff>
    </xdr:to>
    <xdr:sp macro="" textlink="">
      <xdr:nvSpPr>
        <xdr:cNvPr id="251" name="楕円 250">
          <a:extLst>
            <a:ext uri="{FF2B5EF4-FFF2-40B4-BE49-F238E27FC236}">
              <a16:creationId xmlns:a16="http://schemas.microsoft.com/office/drawing/2014/main" id="{34D51729-9F6D-42F5-BF43-21A81385A18B}"/>
            </a:ext>
          </a:extLst>
        </xdr:cNvPr>
        <xdr:cNvSpPr/>
      </xdr:nvSpPr>
      <xdr:spPr>
        <a:xfrm>
          <a:off x="6921500" y="109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149350</xdr:rowOff>
    </xdr:from>
    <xdr:to>
      <xdr:col>41</xdr:col>
      <xdr:colOff>50800</xdr:colOff>
      <xdr:row>63</xdr:row>
      <xdr:rowOff>149792</xdr:rowOff>
    </xdr:to>
    <xdr:cxnSp macro="">
      <xdr:nvCxnSpPr>
        <xdr:cNvPr id="252" name="直線コネクタ 251">
          <a:extLst>
            <a:ext uri="{FF2B5EF4-FFF2-40B4-BE49-F238E27FC236}">
              <a16:creationId xmlns:a16="http://schemas.microsoft.com/office/drawing/2014/main" id="{68A4C200-3E3B-426A-AA3F-B7E038E1466E}"/>
            </a:ext>
          </a:extLst>
        </xdr:cNvPr>
        <xdr:cNvCxnSpPr/>
      </xdr:nvCxnSpPr>
      <xdr:spPr>
        <a:xfrm flipV="1">
          <a:off x="6972300" y="10950700"/>
          <a:ext cx="8890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B788CA51-6F76-4957-ADA7-160BA07E2141}"/>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23649888-3FEF-4628-B084-D460C935DC77}"/>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AD9C991F-84B5-4785-A4BF-A8DF014910FF}"/>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F215210C-3154-499A-B322-24AE776C83A3}"/>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18711</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A4A2790D-0F2F-420F-A585-FF128EE5DE27}"/>
            </a:ext>
          </a:extLst>
        </xdr:cNvPr>
        <xdr:cNvSpPr txBox="1"/>
      </xdr:nvSpPr>
      <xdr:spPr>
        <a:xfrm>
          <a:off x="9327095" y="10991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18796</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3E9C23A5-5D8E-46C2-A072-8F7ED5755BE9}"/>
            </a:ext>
          </a:extLst>
        </xdr:cNvPr>
        <xdr:cNvSpPr txBox="1"/>
      </xdr:nvSpPr>
      <xdr:spPr>
        <a:xfrm>
          <a:off x="8450795" y="1099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19827</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B1F614BA-6556-4B7E-A88F-2BF1928C6891}"/>
            </a:ext>
          </a:extLst>
        </xdr:cNvPr>
        <xdr:cNvSpPr txBox="1"/>
      </xdr:nvSpPr>
      <xdr:spPr>
        <a:xfrm>
          <a:off x="7594111" y="1099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20269</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C910A738-2384-4E29-9D71-1C6A6F4C9E41}"/>
            </a:ext>
          </a:extLst>
        </xdr:cNvPr>
        <xdr:cNvSpPr txBox="1"/>
      </xdr:nvSpPr>
      <xdr:spPr>
        <a:xfrm>
          <a:off x="6705111" y="1099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32F0405-0FB3-4397-A11D-00167606769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0C60275-F329-4D19-903A-1CB45F51717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0901856-2F71-410B-BAE3-866BE1E2146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92E91C2E-44FE-4EBD-AFE2-B26CEF94C84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5C60E3B-AC89-4815-927C-60635EDE488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94E7A31-5DCD-4BB5-A49E-C399ADF5B97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CA12F33-FFE2-4C8D-93E3-B6D9E7FC7B3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0E96B97-72FC-4415-9DD9-E627BB6C359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0FE4841-EB03-4C2B-B8F6-18F16875805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5384152-9E88-465B-BD89-AE1E4AAE140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78DC2E0B-7BE3-4062-885C-F41F91D47F0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300E3CE4-CDAB-46D6-9D30-74A8F0564C8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8E0570AB-B2F3-4D74-929C-38F2CD845DC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7EEC60DD-8A01-43B2-9CB9-6AC2CC600B9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7562172-B245-40D0-AA82-6AA25E6AB1E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A38CCCA-E7FB-42AD-9FB2-682191C2EF1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135691BF-D505-421C-9B91-C0882D46EA7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59A95F95-F050-420C-89FA-9B5E2A2F564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2CFB04B7-F412-4FE0-A111-F32E8F72237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12479CB2-CA87-449D-BFBB-31C1EB7BD05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3F4B80EB-4560-45A9-A587-DD491EE07A3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2F030B0-78CE-46F7-82BA-6ED71B058FB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FE30033-D15A-44B6-9B9D-13CF875F380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26A3D5EA-12E8-4C64-8A46-2F56E32DAF6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49683BF0-9A41-4EEF-AA1F-5C8674C16732}"/>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DA79819-3B58-4440-A634-26426B43BFA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51444AE4-8500-4302-A8F9-D4695C623D6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DE25485A-6EAC-4BC9-8970-BD5CAC272370}"/>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3FCC063D-9F94-4114-BC98-BBEBB6BD9169}"/>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74297235-9FFC-4013-865E-6EADCCDDE78E}"/>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402759A6-BA79-44A8-9DE8-F7076DAF3E27}"/>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FB811E93-8B5F-4664-ABEA-AFC409363374}"/>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27458254-8139-4F11-9E61-9348B61ADC4E}"/>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4D0446DF-0C47-428B-8D35-EE19E6A4EF82}"/>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9678F987-17BC-4114-96A7-2C132FFE5B15}"/>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E568CDD-91FD-40DE-B8B1-3E06FCEC1C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37BAD5E-2A18-4405-8E04-0B66A61C713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5C22FDA-54DA-4AA9-AE3E-4F632159857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E3213B-73A1-44F6-96ED-A5CBE51B2DC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591FB61-CA85-4CC0-BC82-32D38561B6E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40639</xdr:rowOff>
    </xdr:from>
    <xdr:to>
      <xdr:col>24</xdr:col>
      <xdr:colOff>114300</xdr:colOff>
      <xdr:row>81</xdr:row>
      <xdr:rowOff>142239</xdr:rowOff>
    </xdr:to>
    <xdr:sp macro="" textlink="">
      <xdr:nvSpPr>
        <xdr:cNvPr id="301" name="楕円 300">
          <a:extLst>
            <a:ext uri="{FF2B5EF4-FFF2-40B4-BE49-F238E27FC236}">
              <a16:creationId xmlns:a16="http://schemas.microsoft.com/office/drawing/2014/main" id="{88F4A9D8-2766-4D6F-B888-60C65D06B7BC}"/>
            </a:ext>
          </a:extLst>
        </xdr:cNvPr>
        <xdr:cNvSpPr/>
      </xdr:nvSpPr>
      <xdr:spPr>
        <a:xfrm>
          <a:off x="45847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63516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D1B44986-92A3-4947-881F-DC5D609C4E7F}"/>
            </a:ext>
          </a:extLst>
        </xdr:cNvPr>
        <xdr:cNvSpPr txBox="1"/>
      </xdr:nvSpPr>
      <xdr:spPr>
        <a:xfrm>
          <a:off x="4673600"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34925</xdr:rowOff>
    </xdr:from>
    <xdr:to>
      <xdr:col>20</xdr:col>
      <xdr:colOff>38100</xdr:colOff>
      <xdr:row>81</xdr:row>
      <xdr:rowOff>136525</xdr:rowOff>
    </xdr:to>
    <xdr:sp macro="" textlink="">
      <xdr:nvSpPr>
        <xdr:cNvPr id="303" name="楕円 302">
          <a:extLst>
            <a:ext uri="{FF2B5EF4-FFF2-40B4-BE49-F238E27FC236}">
              <a16:creationId xmlns:a16="http://schemas.microsoft.com/office/drawing/2014/main" id="{E447C110-D666-488D-884F-7AE0C2F402D2}"/>
            </a:ext>
          </a:extLst>
        </xdr:cNvPr>
        <xdr:cNvSpPr/>
      </xdr:nvSpPr>
      <xdr:spPr>
        <a:xfrm>
          <a:off x="3746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85725</xdr:rowOff>
    </xdr:from>
    <xdr:to>
      <xdr:col>24</xdr:col>
      <xdr:colOff>63500</xdr:colOff>
      <xdr:row>81</xdr:row>
      <xdr:rowOff>91439</xdr:rowOff>
    </xdr:to>
    <xdr:cxnSp macro="">
      <xdr:nvCxnSpPr>
        <xdr:cNvPr id="304" name="直線コネクタ 303">
          <a:extLst>
            <a:ext uri="{FF2B5EF4-FFF2-40B4-BE49-F238E27FC236}">
              <a16:creationId xmlns:a16="http://schemas.microsoft.com/office/drawing/2014/main" id="{4FFF306B-DF1E-4936-8513-916ADF5B1E39}"/>
            </a:ext>
          </a:extLst>
        </xdr:cNvPr>
        <xdr:cNvCxnSpPr/>
      </xdr:nvCxnSpPr>
      <xdr:spPr>
        <a:xfrm>
          <a:off x="3797300" y="139731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xdr:rowOff>
    </xdr:from>
    <xdr:to>
      <xdr:col>15</xdr:col>
      <xdr:colOff>101600</xdr:colOff>
      <xdr:row>81</xdr:row>
      <xdr:rowOff>117475</xdr:rowOff>
    </xdr:to>
    <xdr:sp macro="" textlink="">
      <xdr:nvSpPr>
        <xdr:cNvPr id="305" name="楕円 304">
          <a:extLst>
            <a:ext uri="{FF2B5EF4-FFF2-40B4-BE49-F238E27FC236}">
              <a16:creationId xmlns:a16="http://schemas.microsoft.com/office/drawing/2014/main" id="{D0F84B6E-942C-4507-A85A-48179E14CA5E}"/>
            </a:ext>
          </a:extLst>
        </xdr:cNvPr>
        <xdr:cNvSpPr/>
      </xdr:nvSpPr>
      <xdr:spPr>
        <a:xfrm>
          <a:off x="2857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66675</xdr:rowOff>
    </xdr:from>
    <xdr:to>
      <xdr:col>19</xdr:col>
      <xdr:colOff>177800</xdr:colOff>
      <xdr:row>81</xdr:row>
      <xdr:rowOff>85725</xdr:rowOff>
    </xdr:to>
    <xdr:cxnSp macro="">
      <xdr:nvCxnSpPr>
        <xdr:cNvPr id="306" name="直線コネクタ 305">
          <a:extLst>
            <a:ext uri="{FF2B5EF4-FFF2-40B4-BE49-F238E27FC236}">
              <a16:creationId xmlns:a16="http://schemas.microsoft.com/office/drawing/2014/main" id="{6DB02115-DD3E-4B32-A5A1-F17255629C4B}"/>
            </a:ext>
          </a:extLst>
        </xdr:cNvPr>
        <xdr:cNvCxnSpPr/>
      </xdr:nvCxnSpPr>
      <xdr:spPr>
        <a:xfrm>
          <a:off x="2908300" y="139541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154939</xdr:rowOff>
    </xdr:from>
    <xdr:to>
      <xdr:col>10</xdr:col>
      <xdr:colOff>165100</xdr:colOff>
      <xdr:row>81</xdr:row>
      <xdr:rowOff>85089</xdr:rowOff>
    </xdr:to>
    <xdr:sp macro="" textlink="">
      <xdr:nvSpPr>
        <xdr:cNvPr id="307" name="楕円 306">
          <a:extLst>
            <a:ext uri="{FF2B5EF4-FFF2-40B4-BE49-F238E27FC236}">
              <a16:creationId xmlns:a16="http://schemas.microsoft.com/office/drawing/2014/main" id="{64DA4F7E-495F-4F44-9182-46C8808CA336}"/>
            </a:ext>
          </a:extLst>
        </xdr:cNvPr>
        <xdr:cNvSpPr/>
      </xdr:nvSpPr>
      <xdr:spPr>
        <a:xfrm>
          <a:off x="1968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34289</xdr:rowOff>
    </xdr:from>
    <xdr:to>
      <xdr:col>15</xdr:col>
      <xdr:colOff>50800</xdr:colOff>
      <xdr:row>81</xdr:row>
      <xdr:rowOff>66675</xdr:rowOff>
    </xdr:to>
    <xdr:cxnSp macro="">
      <xdr:nvCxnSpPr>
        <xdr:cNvPr id="308" name="直線コネクタ 307">
          <a:extLst>
            <a:ext uri="{FF2B5EF4-FFF2-40B4-BE49-F238E27FC236}">
              <a16:creationId xmlns:a16="http://schemas.microsoft.com/office/drawing/2014/main" id="{6A37F532-8F64-48ED-B791-538FBB4023AE}"/>
            </a:ext>
          </a:extLst>
        </xdr:cNvPr>
        <xdr:cNvCxnSpPr/>
      </xdr:nvCxnSpPr>
      <xdr:spPr>
        <a:xfrm>
          <a:off x="2019300" y="139217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107314</xdr:rowOff>
    </xdr:from>
    <xdr:to>
      <xdr:col>6</xdr:col>
      <xdr:colOff>38100</xdr:colOff>
      <xdr:row>81</xdr:row>
      <xdr:rowOff>37464</xdr:rowOff>
    </xdr:to>
    <xdr:sp macro="" textlink="">
      <xdr:nvSpPr>
        <xdr:cNvPr id="309" name="楕円 308">
          <a:extLst>
            <a:ext uri="{FF2B5EF4-FFF2-40B4-BE49-F238E27FC236}">
              <a16:creationId xmlns:a16="http://schemas.microsoft.com/office/drawing/2014/main" id="{EB83B0C4-7E65-47CA-ACE9-2FDF729C3A1F}"/>
            </a:ext>
          </a:extLst>
        </xdr:cNvPr>
        <xdr:cNvSpPr/>
      </xdr:nvSpPr>
      <xdr:spPr>
        <a:xfrm>
          <a:off x="1079500" y="138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158114</xdr:rowOff>
    </xdr:from>
    <xdr:to>
      <xdr:col>10</xdr:col>
      <xdr:colOff>114300</xdr:colOff>
      <xdr:row>81</xdr:row>
      <xdr:rowOff>34289</xdr:rowOff>
    </xdr:to>
    <xdr:cxnSp macro="">
      <xdr:nvCxnSpPr>
        <xdr:cNvPr id="310" name="直線コネクタ 309">
          <a:extLst>
            <a:ext uri="{FF2B5EF4-FFF2-40B4-BE49-F238E27FC236}">
              <a16:creationId xmlns:a16="http://schemas.microsoft.com/office/drawing/2014/main" id="{F4AAF804-472B-47FB-8BB2-9344AC3D80E8}"/>
            </a:ext>
          </a:extLst>
        </xdr:cNvPr>
        <xdr:cNvCxnSpPr/>
      </xdr:nvCxnSpPr>
      <xdr:spPr>
        <a:xfrm>
          <a:off x="1130300" y="138741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82E2BC56-32B2-484C-822B-27B5DDFA096C}"/>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97A950D8-8CF9-4D33-973E-7989199C1721}"/>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76871B21-3F1B-4099-A302-CB4BF7A6C083}"/>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E89DACEF-B5CB-43AF-BE9C-B3B2552F2BC4}"/>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153052</xdr:rowOff>
    </xdr:from>
    <xdr:ext cx="405111" cy="259045"/>
    <xdr:sp macro="" textlink="">
      <xdr:nvSpPr>
        <xdr:cNvPr id="315" name="n_1mainValue【公営住宅】&#10;有形固定資産減価償却率">
          <a:extLst>
            <a:ext uri="{FF2B5EF4-FFF2-40B4-BE49-F238E27FC236}">
              <a16:creationId xmlns:a16="http://schemas.microsoft.com/office/drawing/2014/main" id="{87CAEFE6-CB73-43A0-8E15-25A1C2A2C9D5}"/>
            </a:ext>
          </a:extLst>
        </xdr:cNvPr>
        <xdr:cNvSpPr txBox="1"/>
      </xdr:nvSpPr>
      <xdr:spPr>
        <a:xfrm>
          <a:off x="35820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134002</xdr:rowOff>
    </xdr:from>
    <xdr:ext cx="405111" cy="259045"/>
    <xdr:sp macro="" textlink="">
      <xdr:nvSpPr>
        <xdr:cNvPr id="316" name="n_2mainValue【公営住宅】&#10;有形固定資産減価償却率">
          <a:extLst>
            <a:ext uri="{FF2B5EF4-FFF2-40B4-BE49-F238E27FC236}">
              <a16:creationId xmlns:a16="http://schemas.microsoft.com/office/drawing/2014/main" id="{750C3043-FB2C-4A18-984F-A1B2B49E1CD5}"/>
            </a:ext>
          </a:extLst>
        </xdr:cNvPr>
        <xdr:cNvSpPr txBox="1"/>
      </xdr:nvSpPr>
      <xdr:spPr>
        <a:xfrm>
          <a:off x="2705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101616</xdr:rowOff>
    </xdr:from>
    <xdr:ext cx="405111" cy="259045"/>
    <xdr:sp macro="" textlink="">
      <xdr:nvSpPr>
        <xdr:cNvPr id="317" name="n_3mainValue【公営住宅】&#10;有形固定資産減価償却率">
          <a:extLst>
            <a:ext uri="{FF2B5EF4-FFF2-40B4-BE49-F238E27FC236}">
              <a16:creationId xmlns:a16="http://schemas.microsoft.com/office/drawing/2014/main" id="{806F4FC4-F34E-403E-998A-79EB7D511598}"/>
            </a:ext>
          </a:extLst>
        </xdr:cNvPr>
        <xdr:cNvSpPr txBox="1"/>
      </xdr:nvSpPr>
      <xdr:spPr>
        <a:xfrm>
          <a:off x="18167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53991</xdr:rowOff>
    </xdr:from>
    <xdr:ext cx="405111" cy="259045"/>
    <xdr:sp macro="" textlink="">
      <xdr:nvSpPr>
        <xdr:cNvPr id="318" name="n_4mainValue【公営住宅】&#10;有形固定資産減価償却率">
          <a:extLst>
            <a:ext uri="{FF2B5EF4-FFF2-40B4-BE49-F238E27FC236}">
              <a16:creationId xmlns:a16="http://schemas.microsoft.com/office/drawing/2014/main" id="{64A55D23-BF26-4132-B8BC-437DD686193C}"/>
            </a:ext>
          </a:extLst>
        </xdr:cNvPr>
        <xdr:cNvSpPr txBox="1"/>
      </xdr:nvSpPr>
      <xdr:spPr>
        <a:xfrm>
          <a:off x="927744" y="135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9B62C6-6525-420C-BF8D-44088C0BD5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AE58AA1-FF89-48CF-9C9F-65284F3469A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13A9D73-45B4-4718-8B1C-10DC9EC4DC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AC734ED2-34D7-47BF-BB86-4F3837BADC4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4193572-6C2A-4D40-BB9D-B70D81931A3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5CF998A-5CE2-45DC-A93A-0F72733468C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D206AA9-01AA-4AEF-9BB4-06DB400C5B0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F7A0C29-6BB5-45EA-B2E7-34A9415776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71B6F9C-83D5-4F44-9BB3-26342FF920D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E8CD11B-0471-4BFB-9DD7-2325ECFD1BA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57D7B5B-1663-4109-BCBE-9A9CF931219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F4CF34D1-6FF2-4139-A7BE-B3756578285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DA05E2CF-6D5D-4254-8822-4E2F8191037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D8E90ED6-F6A4-4744-A276-538B209C275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288C9235-BF58-4295-A4B8-2650A11BF5F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12F65A6C-E409-444B-B59B-C0A180835F2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F340C67E-32AF-4EA6-9BAA-437BCE53B4A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1D01D20C-5E3A-411D-A424-3249723EA51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251E970A-E435-4555-86D2-C147249FCB5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DDBD9311-DA69-4413-8B6F-9E587697189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AE654808-AD8C-480D-8233-68807BFEE62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FDE4201A-3040-4B20-A163-72A41E039F06}"/>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77708B9-0C2D-4D9F-BC47-6D96B5F0A88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92027FDA-8F01-4CA1-A593-788088A6C05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7E8D2F5-481E-42F4-BD80-2C80872854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72D94D1C-1B4F-46B9-94D1-297906852D16}"/>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46EF703C-AED5-4504-B980-3AA4ABB6BE78}"/>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70E3A1DA-84E1-40FC-BB5F-D776AFF9D197}"/>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4D930B0A-65CB-476A-A6C7-9DEE20080876}"/>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527CC648-2E68-467F-B3AB-7FF564E05540}"/>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67083ABA-BFEB-4957-914D-7D9B21D1F366}"/>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509F6F5C-4A52-44F0-89CC-36D5FABF62BC}"/>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C1DE57CB-5753-4CAD-909D-102937777577}"/>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B1259BC8-1173-4981-A36A-36C0A4E7472A}"/>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745B22E9-70E7-4D1A-BCB2-A1AA5D4A1B61}"/>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FFAF3EBA-33C9-4EB6-B3F5-E7CD571FAFBD}"/>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70B67BC-AC1A-45EB-B813-A655A800F6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C9AFFB-7220-4AAA-9C1F-51D8A85E730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52C547F-2526-4EC5-B93B-4C88280244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CBDBD2C-1758-476C-B4DF-F3DB1A92B49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BAAF54A-A673-4CA5-BE42-00928BB5B73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52288</xdr:rowOff>
    </xdr:from>
    <xdr:to>
      <xdr:col>55</xdr:col>
      <xdr:colOff>50800</xdr:colOff>
      <xdr:row>86</xdr:row>
      <xdr:rowOff>153888</xdr:rowOff>
    </xdr:to>
    <xdr:sp macro="" textlink="">
      <xdr:nvSpPr>
        <xdr:cNvPr id="360" name="楕円 359">
          <a:extLst>
            <a:ext uri="{FF2B5EF4-FFF2-40B4-BE49-F238E27FC236}">
              <a16:creationId xmlns:a16="http://schemas.microsoft.com/office/drawing/2014/main" id="{85DE1AE8-0010-4262-8A88-D190EDF230DA}"/>
            </a:ext>
          </a:extLst>
        </xdr:cNvPr>
        <xdr:cNvSpPr/>
      </xdr:nvSpPr>
      <xdr:spPr>
        <a:xfrm>
          <a:off x="10426700" y="1479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138665</xdr:rowOff>
    </xdr:from>
    <xdr:ext cx="469744" cy="259045"/>
    <xdr:sp macro="" textlink="">
      <xdr:nvSpPr>
        <xdr:cNvPr id="361" name="【公営住宅】&#10;一人当たり面積該当値テキスト">
          <a:extLst>
            <a:ext uri="{FF2B5EF4-FFF2-40B4-BE49-F238E27FC236}">
              <a16:creationId xmlns:a16="http://schemas.microsoft.com/office/drawing/2014/main" id="{5CCDC0F4-9EF9-498B-9D03-D84407DCECAE}"/>
            </a:ext>
          </a:extLst>
        </xdr:cNvPr>
        <xdr:cNvSpPr txBox="1"/>
      </xdr:nvSpPr>
      <xdr:spPr>
        <a:xfrm>
          <a:off x="10515600" y="1471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52451</xdr:rowOff>
    </xdr:from>
    <xdr:to>
      <xdr:col>50</xdr:col>
      <xdr:colOff>165100</xdr:colOff>
      <xdr:row>86</xdr:row>
      <xdr:rowOff>154051</xdr:rowOff>
    </xdr:to>
    <xdr:sp macro="" textlink="">
      <xdr:nvSpPr>
        <xdr:cNvPr id="362" name="楕円 361">
          <a:extLst>
            <a:ext uri="{FF2B5EF4-FFF2-40B4-BE49-F238E27FC236}">
              <a16:creationId xmlns:a16="http://schemas.microsoft.com/office/drawing/2014/main" id="{37087EFD-A1EC-4305-8ECE-074B31C01D12}"/>
            </a:ext>
          </a:extLst>
        </xdr:cNvPr>
        <xdr:cNvSpPr/>
      </xdr:nvSpPr>
      <xdr:spPr>
        <a:xfrm>
          <a:off x="9588500" y="1479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103088</xdr:rowOff>
    </xdr:from>
    <xdr:to>
      <xdr:col>55</xdr:col>
      <xdr:colOff>0</xdr:colOff>
      <xdr:row>86</xdr:row>
      <xdr:rowOff>103251</xdr:rowOff>
    </xdr:to>
    <xdr:cxnSp macro="">
      <xdr:nvCxnSpPr>
        <xdr:cNvPr id="363" name="直線コネクタ 362">
          <a:extLst>
            <a:ext uri="{FF2B5EF4-FFF2-40B4-BE49-F238E27FC236}">
              <a16:creationId xmlns:a16="http://schemas.microsoft.com/office/drawing/2014/main" id="{22B570F7-7130-4F8A-9306-ACED8D2B07CF}"/>
            </a:ext>
          </a:extLst>
        </xdr:cNvPr>
        <xdr:cNvCxnSpPr/>
      </xdr:nvCxnSpPr>
      <xdr:spPr>
        <a:xfrm flipV="1">
          <a:off x="9639300" y="14847788"/>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52614</xdr:rowOff>
    </xdr:from>
    <xdr:to>
      <xdr:col>46</xdr:col>
      <xdr:colOff>38100</xdr:colOff>
      <xdr:row>86</xdr:row>
      <xdr:rowOff>154214</xdr:rowOff>
    </xdr:to>
    <xdr:sp macro="" textlink="">
      <xdr:nvSpPr>
        <xdr:cNvPr id="364" name="楕円 363">
          <a:extLst>
            <a:ext uri="{FF2B5EF4-FFF2-40B4-BE49-F238E27FC236}">
              <a16:creationId xmlns:a16="http://schemas.microsoft.com/office/drawing/2014/main" id="{B0F4BFFB-EECE-4473-8D53-65F762F22CD3}"/>
            </a:ext>
          </a:extLst>
        </xdr:cNvPr>
        <xdr:cNvSpPr/>
      </xdr:nvSpPr>
      <xdr:spPr>
        <a:xfrm>
          <a:off x="8699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103251</xdr:rowOff>
    </xdr:from>
    <xdr:to>
      <xdr:col>50</xdr:col>
      <xdr:colOff>114300</xdr:colOff>
      <xdr:row>86</xdr:row>
      <xdr:rowOff>103414</xdr:rowOff>
    </xdr:to>
    <xdr:cxnSp macro="">
      <xdr:nvCxnSpPr>
        <xdr:cNvPr id="365" name="直線コネクタ 364">
          <a:extLst>
            <a:ext uri="{FF2B5EF4-FFF2-40B4-BE49-F238E27FC236}">
              <a16:creationId xmlns:a16="http://schemas.microsoft.com/office/drawing/2014/main" id="{AE32A764-CF26-4570-B349-C9CA0194A2A4}"/>
            </a:ext>
          </a:extLst>
        </xdr:cNvPr>
        <xdr:cNvCxnSpPr/>
      </xdr:nvCxnSpPr>
      <xdr:spPr>
        <a:xfrm flipV="1">
          <a:off x="8750300" y="14847951"/>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52941</xdr:rowOff>
    </xdr:from>
    <xdr:to>
      <xdr:col>41</xdr:col>
      <xdr:colOff>101600</xdr:colOff>
      <xdr:row>86</xdr:row>
      <xdr:rowOff>154541</xdr:rowOff>
    </xdr:to>
    <xdr:sp macro="" textlink="">
      <xdr:nvSpPr>
        <xdr:cNvPr id="366" name="楕円 365">
          <a:extLst>
            <a:ext uri="{FF2B5EF4-FFF2-40B4-BE49-F238E27FC236}">
              <a16:creationId xmlns:a16="http://schemas.microsoft.com/office/drawing/2014/main" id="{9411903A-D920-4C47-977F-D520F13DF4F4}"/>
            </a:ext>
          </a:extLst>
        </xdr:cNvPr>
        <xdr:cNvSpPr/>
      </xdr:nvSpPr>
      <xdr:spPr>
        <a:xfrm>
          <a:off x="7810500" y="1479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103414</xdr:rowOff>
    </xdr:from>
    <xdr:to>
      <xdr:col>45</xdr:col>
      <xdr:colOff>177800</xdr:colOff>
      <xdr:row>86</xdr:row>
      <xdr:rowOff>103741</xdr:rowOff>
    </xdr:to>
    <xdr:cxnSp macro="">
      <xdr:nvCxnSpPr>
        <xdr:cNvPr id="367" name="直線コネクタ 366">
          <a:extLst>
            <a:ext uri="{FF2B5EF4-FFF2-40B4-BE49-F238E27FC236}">
              <a16:creationId xmlns:a16="http://schemas.microsoft.com/office/drawing/2014/main" id="{0D54B1EA-C6DB-4762-AB45-B009EDC6DFFD}"/>
            </a:ext>
          </a:extLst>
        </xdr:cNvPr>
        <xdr:cNvCxnSpPr/>
      </xdr:nvCxnSpPr>
      <xdr:spPr>
        <a:xfrm flipV="1">
          <a:off x="7861300" y="14848114"/>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52941</xdr:rowOff>
    </xdr:from>
    <xdr:to>
      <xdr:col>36</xdr:col>
      <xdr:colOff>165100</xdr:colOff>
      <xdr:row>86</xdr:row>
      <xdr:rowOff>154541</xdr:rowOff>
    </xdr:to>
    <xdr:sp macro="" textlink="">
      <xdr:nvSpPr>
        <xdr:cNvPr id="368" name="楕円 367">
          <a:extLst>
            <a:ext uri="{FF2B5EF4-FFF2-40B4-BE49-F238E27FC236}">
              <a16:creationId xmlns:a16="http://schemas.microsoft.com/office/drawing/2014/main" id="{DBB2160F-54BB-4051-9BE1-F97ADF42B25F}"/>
            </a:ext>
          </a:extLst>
        </xdr:cNvPr>
        <xdr:cNvSpPr/>
      </xdr:nvSpPr>
      <xdr:spPr>
        <a:xfrm>
          <a:off x="6921500" y="1479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103741</xdr:rowOff>
    </xdr:from>
    <xdr:to>
      <xdr:col>41</xdr:col>
      <xdr:colOff>50800</xdr:colOff>
      <xdr:row>86</xdr:row>
      <xdr:rowOff>103741</xdr:rowOff>
    </xdr:to>
    <xdr:cxnSp macro="">
      <xdr:nvCxnSpPr>
        <xdr:cNvPr id="369" name="直線コネクタ 368">
          <a:extLst>
            <a:ext uri="{FF2B5EF4-FFF2-40B4-BE49-F238E27FC236}">
              <a16:creationId xmlns:a16="http://schemas.microsoft.com/office/drawing/2014/main" id="{BE916BE7-A564-498B-A005-A7757A778AD6}"/>
            </a:ext>
          </a:extLst>
        </xdr:cNvPr>
        <xdr:cNvCxnSpPr/>
      </xdr:nvCxnSpPr>
      <xdr:spPr>
        <a:xfrm>
          <a:off x="6972300" y="148484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EFD6DB05-8A9E-4B07-BEB3-F1BD7EE88483}"/>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B818F058-DB09-4F60-886A-66B9633A4E27}"/>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8D8119CE-BDC2-46E1-BEA2-DAAE5BDE2428}"/>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1F91B56F-7F8B-4B08-B73C-467BD79FCAAD}"/>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145178</xdr:rowOff>
    </xdr:from>
    <xdr:ext cx="469744" cy="259045"/>
    <xdr:sp macro="" textlink="">
      <xdr:nvSpPr>
        <xdr:cNvPr id="374" name="n_1mainValue【公営住宅】&#10;一人当たり面積">
          <a:extLst>
            <a:ext uri="{FF2B5EF4-FFF2-40B4-BE49-F238E27FC236}">
              <a16:creationId xmlns:a16="http://schemas.microsoft.com/office/drawing/2014/main" id="{1F4DF264-C210-4BA6-AFC3-57D652F49BA5}"/>
            </a:ext>
          </a:extLst>
        </xdr:cNvPr>
        <xdr:cNvSpPr txBox="1"/>
      </xdr:nvSpPr>
      <xdr:spPr>
        <a:xfrm>
          <a:off x="9391727" y="1488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145341</xdr:rowOff>
    </xdr:from>
    <xdr:ext cx="469744" cy="259045"/>
    <xdr:sp macro="" textlink="">
      <xdr:nvSpPr>
        <xdr:cNvPr id="375" name="n_2mainValue【公営住宅】&#10;一人当たり面積">
          <a:extLst>
            <a:ext uri="{FF2B5EF4-FFF2-40B4-BE49-F238E27FC236}">
              <a16:creationId xmlns:a16="http://schemas.microsoft.com/office/drawing/2014/main" id="{238D04DF-3E18-4911-B78A-D8A61BE22993}"/>
            </a:ext>
          </a:extLst>
        </xdr:cNvPr>
        <xdr:cNvSpPr txBox="1"/>
      </xdr:nvSpPr>
      <xdr:spPr>
        <a:xfrm>
          <a:off x="8515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145668</xdr:rowOff>
    </xdr:from>
    <xdr:ext cx="469744" cy="259045"/>
    <xdr:sp macro="" textlink="">
      <xdr:nvSpPr>
        <xdr:cNvPr id="376" name="n_3mainValue【公営住宅】&#10;一人当たり面積">
          <a:extLst>
            <a:ext uri="{FF2B5EF4-FFF2-40B4-BE49-F238E27FC236}">
              <a16:creationId xmlns:a16="http://schemas.microsoft.com/office/drawing/2014/main" id="{3403787C-49FE-4E3E-82F2-4427DBC71C21}"/>
            </a:ext>
          </a:extLst>
        </xdr:cNvPr>
        <xdr:cNvSpPr txBox="1"/>
      </xdr:nvSpPr>
      <xdr:spPr>
        <a:xfrm>
          <a:off x="7626427" y="1489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145668</xdr:rowOff>
    </xdr:from>
    <xdr:ext cx="469744" cy="259045"/>
    <xdr:sp macro="" textlink="">
      <xdr:nvSpPr>
        <xdr:cNvPr id="377" name="n_4mainValue【公営住宅】&#10;一人当たり面積">
          <a:extLst>
            <a:ext uri="{FF2B5EF4-FFF2-40B4-BE49-F238E27FC236}">
              <a16:creationId xmlns:a16="http://schemas.microsoft.com/office/drawing/2014/main" id="{3E41E64E-91AE-4006-949E-37C485770ECF}"/>
            </a:ext>
          </a:extLst>
        </xdr:cNvPr>
        <xdr:cNvSpPr txBox="1"/>
      </xdr:nvSpPr>
      <xdr:spPr>
        <a:xfrm>
          <a:off x="6737427" y="1489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4C4B037-47C2-4FDC-B72C-4E254B6248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BF8A478-1CF8-43FF-BAD0-C1944C5E076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5C1D514C-1277-4162-B357-B6D3F653BC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E9E908C8-0AEF-4AA6-BFBE-DA5507A40E3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4AEEA4F-A957-41E9-958F-B2D7EE040C6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95AEB58-44F6-49C1-BF31-A26FC662085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DC5351F-68C9-42A6-8626-CCD4505547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D16C7B5-0A23-44FE-84FC-58C0BA3E946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52456665-6C08-4996-87B3-BA6888FF00D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A02FC550-BDCE-40FA-B469-13A9C89A532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9334558B-017A-4B8B-8DF8-47E0EF27E00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ED01802-7E9F-4C26-BC47-1A86E5E5511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75CC1378-7DCD-461C-87F3-87E86CF3ED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25C752C-3406-44CD-8D91-E6973B43CBF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8FED690F-DFEF-405E-9A68-8B5435DA960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CA7224F-3951-499E-A863-6D6F2BA1A0C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1A58E90-CF6F-48D8-8632-FAB2E49168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F838E6E-CDB0-44EB-A220-9A8D4CD5122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E04619F0-DA0B-4BE1-B929-DF59FEBA0A7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9EC4C15-B7B9-490C-9A43-920F7845C8C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6237923-047E-4CA3-BE60-D4B969BEC87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C4119C6-D036-48E4-8B75-5CC55555D1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94ED923-A711-4819-B8D8-B744AE12C44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D3B7D2D-07C5-41CE-A4AF-4899E7BE31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AF2E8E2-9DB2-40F7-AA83-748B494EDA3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87AE614C-ABE7-469F-979A-FCCF4D545EE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70E8A02-8710-4E78-8587-3FDD409F1E6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DE9C150A-27A3-4988-A267-FFED638C09D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DB287BD8-08B8-4502-8A5E-D66BFA9B57B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5F208B8A-1578-47E7-81AD-F61B2510CA8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C01ACB62-1566-498F-AA04-560980BF4BF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4424EBC9-1D13-47CA-975C-8163294DB2B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75021FA5-0D7A-4C13-A058-792065A1C36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25C1B2EA-BA08-42A8-8107-18BAA95FE3F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61C36837-4FEF-454E-A693-650624ED2C6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AB443D42-47A4-4A34-BAF9-95495AF0CA8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77CAE1CC-5820-4B50-88CB-56B47CA499D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6C81636-53F9-482F-A0AE-6950150A377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56A59F4F-DD3D-4211-A7B5-35A70E23ED8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67E55233-C5DB-47B7-9349-A2F847F9E62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6C867538-01D0-412A-B893-97FB306282E3}"/>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92932B2B-564F-42D8-B27E-BC953DE9B90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C981A363-95F7-449A-A8D4-65C87326A7A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F4C8B0F0-8A8D-4D91-9F6E-8ACCB40B396D}"/>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B5CB17D8-1F1B-41E8-8C7F-61BF69B82833}"/>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19E4246A-E677-47ED-8ADE-E8A0C7700750}"/>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C129B3AC-8151-4E41-A24D-30E904A42566}"/>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28B3C26E-A57A-402A-ABA8-A8D3129947EA}"/>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B9077C60-772F-4F1A-A6F9-F3E9CF2B0008}"/>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C0B1A2B3-F5B6-4750-B30B-2E5051F67224}"/>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BBC13B8B-0339-46E6-B2C1-4847DA7EC59B}"/>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B70D1B2-8F72-4EDD-9B59-CAD33C34DC9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B35021E-688F-49E4-B1AE-59E2387E839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0DF5DC5-979C-43F1-9402-8AF2F7F34C0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780A73D-950D-4D95-8FBD-AB6323B1916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6FB924B-DAF3-4796-B58A-6BA6CF5B3D8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99695</xdr:rowOff>
    </xdr:from>
    <xdr:to>
      <xdr:col>85</xdr:col>
      <xdr:colOff>177800</xdr:colOff>
      <xdr:row>36</xdr:row>
      <xdr:rowOff>29845</xdr:rowOff>
    </xdr:to>
    <xdr:sp macro="" textlink="">
      <xdr:nvSpPr>
        <xdr:cNvPr id="434" name="楕円 433">
          <a:extLst>
            <a:ext uri="{FF2B5EF4-FFF2-40B4-BE49-F238E27FC236}">
              <a16:creationId xmlns:a16="http://schemas.microsoft.com/office/drawing/2014/main" id="{E72CAA09-2C25-4896-ABB6-EBDA3E9C1558}"/>
            </a:ext>
          </a:extLst>
        </xdr:cNvPr>
        <xdr:cNvSpPr/>
      </xdr:nvSpPr>
      <xdr:spPr>
        <a:xfrm>
          <a:off x="162687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122572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F9191479-93A9-4405-B886-77BF9B19EEA5}"/>
            </a:ext>
          </a:extLst>
        </xdr:cNvPr>
        <xdr:cNvSpPr txBox="1"/>
      </xdr:nvSpPr>
      <xdr:spPr>
        <a:xfrm>
          <a:off x="16357600"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57785</xdr:rowOff>
    </xdr:from>
    <xdr:to>
      <xdr:col>81</xdr:col>
      <xdr:colOff>101600</xdr:colOff>
      <xdr:row>35</xdr:row>
      <xdr:rowOff>159385</xdr:rowOff>
    </xdr:to>
    <xdr:sp macro="" textlink="">
      <xdr:nvSpPr>
        <xdr:cNvPr id="436" name="楕円 435">
          <a:extLst>
            <a:ext uri="{FF2B5EF4-FFF2-40B4-BE49-F238E27FC236}">
              <a16:creationId xmlns:a16="http://schemas.microsoft.com/office/drawing/2014/main" id="{644DB008-DC64-41D8-8B20-67752B6EB8CD}"/>
            </a:ext>
          </a:extLst>
        </xdr:cNvPr>
        <xdr:cNvSpPr/>
      </xdr:nvSpPr>
      <xdr:spPr>
        <a:xfrm>
          <a:off x="154305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108585</xdr:rowOff>
    </xdr:from>
    <xdr:to>
      <xdr:col>85</xdr:col>
      <xdr:colOff>127000</xdr:colOff>
      <xdr:row>35</xdr:row>
      <xdr:rowOff>150495</xdr:rowOff>
    </xdr:to>
    <xdr:cxnSp macro="">
      <xdr:nvCxnSpPr>
        <xdr:cNvPr id="437" name="直線コネクタ 436">
          <a:extLst>
            <a:ext uri="{FF2B5EF4-FFF2-40B4-BE49-F238E27FC236}">
              <a16:creationId xmlns:a16="http://schemas.microsoft.com/office/drawing/2014/main" id="{432D7E66-E347-4BF5-BFEA-72C88FE1A344}"/>
            </a:ext>
          </a:extLst>
        </xdr:cNvPr>
        <xdr:cNvCxnSpPr/>
      </xdr:nvCxnSpPr>
      <xdr:spPr>
        <a:xfrm>
          <a:off x="15481300" y="61093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13970</xdr:rowOff>
    </xdr:from>
    <xdr:to>
      <xdr:col>76</xdr:col>
      <xdr:colOff>165100</xdr:colOff>
      <xdr:row>35</xdr:row>
      <xdr:rowOff>115570</xdr:rowOff>
    </xdr:to>
    <xdr:sp macro="" textlink="">
      <xdr:nvSpPr>
        <xdr:cNvPr id="438" name="楕円 437">
          <a:extLst>
            <a:ext uri="{FF2B5EF4-FFF2-40B4-BE49-F238E27FC236}">
              <a16:creationId xmlns:a16="http://schemas.microsoft.com/office/drawing/2014/main" id="{6EE1EFB4-A572-4522-957C-AA7481E0F3A7}"/>
            </a:ext>
          </a:extLst>
        </xdr:cNvPr>
        <xdr:cNvSpPr/>
      </xdr:nvSpPr>
      <xdr:spPr>
        <a:xfrm>
          <a:off x="14541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64770</xdr:rowOff>
    </xdr:from>
    <xdr:to>
      <xdr:col>81</xdr:col>
      <xdr:colOff>50800</xdr:colOff>
      <xdr:row>35</xdr:row>
      <xdr:rowOff>108585</xdr:rowOff>
    </xdr:to>
    <xdr:cxnSp macro="">
      <xdr:nvCxnSpPr>
        <xdr:cNvPr id="439" name="直線コネクタ 438">
          <a:extLst>
            <a:ext uri="{FF2B5EF4-FFF2-40B4-BE49-F238E27FC236}">
              <a16:creationId xmlns:a16="http://schemas.microsoft.com/office/drawing/2014/main" id="{9F59D7D5-A258-40E4-B4F1-691BB052B3A5}"/>
            </a:ext>
          </a:extLst>
        </xdr:cNvPr>
        <xdr:cNvCxnSpPr/>
      </xdr:nvCxnSpPr>
      <xdr:spPr>
        <a:xfrm>
          <a:off x="14592300" y="60655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143510</xdr:rowOff>
    </xdr:from>
    <xdr:to>
      <xdr:col>72</xdr:col>
      <xdr:colOff>38100</xdr:colOff>
      <xdr:row>35</xdr:row>
      <xdr:rowOff>73660</xdr:rowOff>
    </xdr:to>
    <xdr:sp macro="" textlink="">
      <xdr:nvSpPr>
        <xdr:cNvPr id="440" name="楕円 439">
          <a:extLst>
            <a:ext uri="{FF2B5EF4-FFF2-40B4-BE49-F238E27FC236}">
              <a16:creationId xmlns:a16="http://schemas.microsoft.com/office/drawing/2014/main" id="{399A9F53-CD11-42E7-8678-D0B03F214403}"/>
            </a:ext>
          </a:extLst>
        </xdr:cNvPr>
        <xdr:cNvSpPr/>
      </xdr:nvSpPr>
      <xdr:spPr>
        <a:xfrm>
          <a:off x="1365250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22860</xdr:rowOff>
    </xdr:from>
    <xdr:to>
      <xdr:col>76</xdr:col>
      <xdr:colOff>114300</xdr:colOff>
      <xdr:row>35</xdr:row>
      <xdr:rowOff>64770</xdr:rowOff>
    </xdr:to>
    <xdr:cxnSp macro="">
      <xdr:nvCxnSpPr>
        <xdr:cNvPr id="441" name="直線コネクタ 440">
          <a:extLst>
            <a:ext uri="{FF2B5EF4-FFF2-40B4-BE49-F238E27FC236}">
              <a16:creationId xmlns:a16="http://schemas.microsoft.com/office/drawing/2014/main" id="{7AA19ADA-7016-4A58-9247-C58331B65D02}"/>
            </a:ext>
          </a:extLst>
        </xdr:cNvPr>
        <xdr:cNvCxnSpPr/>
      </xdr:nvCxnSpPr>
      <xdr:spPr>
        <a:xfrm>
          <a:off x="13703300" y="60236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105410</xdr:rowOff>
    </xdr:from>
    <xdr:to>
      <xdr:col>67</xdr:col>
      <xdr:colOff>101600</xdr:colOff>
      <xdr:row>35</xdr:row>
      <xdr:rowOff>35560</xdr:rowOff>
    </xdr:to>
    <xdr:sp macro="" textlink="">
      <xdr:nvSpPr>
        <xdr:cNvPr id="442" name="楕円 441">
          <a:extLst>
            <a:ext uri="{FF2B5EF4-FFF2-40B4-BE49-F238E27FC236}">
              <a16:creationId xmlns:a16="http://schemas.microsoft.com/office/drawing/2014/main" id="{838441F4-E1B6-432B-8467-BBA17F347E5E}"/>
            </a:ext>
          </a:extLst>
        </xdr:cNvPr>
        <xdr:cNvSpPr/>
      </xdr:nvSpPr>
      <xdr:spPr>
        <a:xfrm>
          <a:off x="12763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156210</xdr:rowOff>
    </xdr:from>
    <xdr:to>
      <xdr:col>71</xdr:col>
      <xdr:colOff>177800</xdr:colOff>
      <xdr:row>35</xdr:row>
      <xdr:rowOff>22860</xdr:rowOff>
    </xdr:to>
    <xdr:cxnSp macro="">
      <xdr:nvCxnSpPr>
        <xdr:cNvPr id="443" name="直線コネクタ 442">
          <a:extLst>
            <a:ext uri="{FF2B5EF4-FFF2-40B4-BE49-F238E27FC236}">
              <a16:creationId xmlns:a16="http://schemas.microsoft.com/office/drawing/2014/main" id="{7277569C-1C06-4C85-9357-651219C7CA1C}"/>
            </a:ext>
          </a:extLst>
        </xdr:cNvPr>
        <xdr:cNvCxnSpPr/>
      </xdr:nvCxnSpPr>
      <xdr:spPr>
        <a:xfrm>
          <a:off x="12814300" y="59855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AAD89FB2-3947-45FA-86A9-C9398A540266}"/>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2A15D0A0-5816-42E0-97A0-60762BAA20AC}"/>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F07C06FB-E7C6-4D80-A378-6751179EC2E7}"/>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E63F85A5-31B3-4FCC-B137-17766745BC38}"/>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4462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BFC60F33-F51A-4A91-BF50-5244FD1D132D}"/>
            </a:ext>
          </a:extLst>
        </xdr:cNvPr>
        <xdr:cNvSpPr txBox="1"/>
      </xdr:nvSpPr>
      <xdr:spPr>
        <a:xfrm>
          <a:off x="1526604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132097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3722A663-509A-4A2A-BB03-21E41DDA63C3}"/>
            </a:ext>
          </a:extLst>
        </xdr:cNvPr>
        <xdr:cNvSpPr txBox="1"/>
      </xdr:nvSpPr>
      <xdr:spPr>
        <a:xfrm>
          <a:off x="143897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90187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8995B6E4-2C85-4AD1-ADFB-F00CC79DD82A}"/>
            </a:ext>
          </a:extLst>
        </xdr:cNvPr>
        <xdr:cNvSpPr txBox="1"/>
      </xdr:nvSpPr>
      <xdr:spPr>
        <a:xfrm>
          <a:off x="13500744" y="574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52087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33CEF303-D30A-4DFC-A48D-42AB47E88DF4}"/>
            </a:ext>
          </a:extLst>
        </xdr:cNvPr>
        <xdr:cNvSpPr txBox="1"/>
      </xdr:nvSpPr>
      <xdr:spPr>
        <a:xfrm>
          <a:off x="12611744"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9B585D5-1A67-48BF-8BD3-E9346291533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5B4AFD6-4462-4626-A5EA-733E8E3FB7E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FBF8C0DC-2B0A-4522-86F7-00BC1356B21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B4E2407-1CB6-4CF0-B4D0-4D7CFBA92A5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ED9DE892-BD34-475E-ABC1-E1C360D9FFA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28935D98-4AB1-49E9-9E4C-2D9498EE42F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CC5118A-4475-4267-9728-6520FDF9E92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AE98970F-30B5-45DB-9020-6EFE962AF3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22D8F311-0863-41FF-BCA2-F10A1A1E211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49C866FA-9248-4E36-9D3D-AFBDF0B3308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5C20D22E-90B7-4247-A5A7-7AECEAAC77A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9238B95F-C3D2-4405-AA46-54F614F14FC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3D3B0B8C-0526-402E-B143-348438A4167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8DC8E77E-CA2C-4CAF-AC1E-FAD3AA27120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F57357D7-D740-436B-81CD-F790F742157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054CC11F-5BE8-4846-873D-68FA6C0819D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9051F9B1-5D18-421D-A73B-113EB0DB4DD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609C515F-C134-42A2-8498-04E1BFED84B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1DB6311-9A26-4255-BCAF-64545D2549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7B53C79C-FE46-4A71-A8FA-10D1D05AE16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59E452B-4665-4A0C-B396-B67E86BD7C5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FA0617C5-F07C-4AEB-B148-762ED3521C91}"/>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17E47B9D-536F-4F6C-8771-73BA6FC9063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A1F7A7ED-067A-42D4-874E-BCD308FEDFD9}"/>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DA498FD9-8D30-400F-9210-CD9BDD4A179D}"/>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3D879EBE-1CF1-4972-8808-3970BDB9CE32}"/>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664E1904-9EBA-4357-8674-DD0198013747}"/>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E4E733F2-C4B4-4181-B871-541B087FAB0E}"/>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90AA06D8-1E47-4113-87BE-79FDDCF8E39C}"/>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AF163AE7-D9C4-44D1-B83F-26536B65E9C1}"/>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F20F58A5-BCA6-4365-9169-DDEDE2A17E23}"/>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02CDADC1-89BF-438D-8B2F-7A907543DF7B}"/>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EF3830F-16F8-4C0F-8EA6-C6692F87F6D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9BE266C-BAAB-47B0-AFB6-6020797AFDD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9BF2594-F09A-4A86-904B-922743BA21B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D0AF832-B680-433B-B210-77134F133C3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15F3B11-EB79-4A92-8D98-C2ABABEC6F3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489" name="楕円 488">
          <a:extLst>
            <a:ext uri="{FF2B5EF4-FFF2-40B4-BE49-F238E27FC236}">
              <a16:creationId xmlns:a16="http://schemas.microsoft.com/office/drawing/2014/main" id="{1583C03F-1AD2-435E-8B10-9D03E7CE342C}"/>
            </a:ext>
          </a:extLst>
        </xdr:cNvPr>
        <xdr:cNvSpPr/>
      </xdr:nvSpPr>
      <xdr:spPr>
        <a:xfrm>
          <a:off x="22110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151147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6BD5D82D-CC3D-44E7-B3AE-627710D97642}"/>
            </a:ext>
          </a:extLst>
        </xdr:cNvPr>
        <xdr:cNvSpPr txBox="1"/>
      </xdr:nvSpPr>
      <xdr:spPr>
        <a:xfrm>
          <a:off x="22199600"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128270</xdr:rowOff>
    </xdr:from>
    <xdr:to>
      <xdr:col>112</xdr:col>
      <xdr:colOff>38100</xdr:colOff>
      <xdr:row>39</xdr:row>
      <xdr:rowOff>58420</xdr:rowOff>
    </xdr:to>
    <xdr:sp macro="" textlink="">
      <xdr:nvSpPr>
        <xdr:cNvPr id="491" name="楕円 490">
          <a:extLst>
            <a:ext uri="{FF2B5EF4-FFF2-40B4-BE49-F238E27FC236}">
              <a16:creationId xmlns:a16="http://schemas.microsoft.com/office/drawing/2014/main" id="{E8C714D6-8C93-473D-A37C-F545E1501905}"/>
            </a:ext>
          </a:extLst>
        </xdr:cNvPr>
        <xdr:cNvSpPr/>
      </xdr:nvSpPr>
      <xdr:spPr>
        <a:xfrm>
          <a:off x="2127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7620</xdr:rowOff>
    </xdr:from>
    <xdr:to>
      <xdr:col>116</xdr:col>
      <xdr:colOff>63500</xdr:colOff>
      <xdr:row>39</xdr:row>
      <xdr:rowOff>7620</xdr:rowOff>
    </xdr:to>
    <xdr:cxnSp macro="">
      <xdr:nvCxnSpPr>
        <xdr:cNvPr id="492" name="直線コネクタ 491">
          <a:extLst>
            <a:ext uri="{FF2B5EF4-FFF2-40B4-BE49-F238E27FC236}">
              <a16:creationId xmlns:a16="http://schemas.microsoft.com/office/drawing/2014/main" id="{1628AD28-6697-4DAB-8F5F-F5A304041FCB}"/>
            </a:ext>
          </a:extLst>
        </xdr:cNvPr>
        <xdr:cNvCxnSpPr/>
      </xdr:nvCxnSpPr>
      <xdr:spPr>
        <a:xfrm>
          <a:off x="21323300" y="6694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130556</xdr:rowOff>
    </xdr:from>
    <xdr:to>
      <xdr:col>107</xdr:col>
      <xdr:colOff>101600</xdr:colOff>
      <xdr:row>39</xdr:row>
      <xdr:rowOff>60706</xdr:rowOff>
    </xdr:to>
    <xdr:sp macro="" textlink="">
      <xdr:nvSpPr>
        <xdr:cNvPr id="493" name="楕円 492">
          <a:extLst>
            <a:ext uri="{FF2B5EF4-FFF2-40B4-BE49-F238E27FC236}">
              <a16:creationId xmlns:a16="http://schemas.microsoft.com/office/drawing/2014/main" id="{5611F629-BE47-4EF3-9A66-D589C734D8C8}"/>
            </a:ext>
          </a:extLst>
        </xdr:cNvPr>
        <xdr:cNvSpPr/>
      </xdr:nvSpPr>
      <xdr:spPr>
        <a:xfrm>
          <a:off x="20383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xdr:rowOff>
    </xdr:from>
    <xdr:to>
      <xdr:col>111</xdr:col>
      <xdr:colOff>177800</xdr:colOff>
      <xdr:row>39</xdr:row>
      <xdr:rowOff>9906</xdr:rowOff>
    </xdr:to>
    <xdr:cxnSp macro="">
      <xdr:nvCxnSpPr>
        <xdr:cNvPr id="494" name="直線コネクタ 493">
          <a:extLst>
            <a:ext uri="{FF2B5EF4-FFF2-40B4-BE49-F238E27FC236}">
              <a16:creationId xmlns:a16="http://schemas.microsoft.com/office/drawing/2014/main" id="{5436F441-3F19-4D20-AC4B-142BE33786F3}"/>
            </a:ext>
          </a:extLst>
        </xdr:cNvPr>
        <xdr:cNvCxnSpPr/>
      </xdr:nvCxnSpPr>
      <xdr:spPr>
        <a:xfrm flipV="1">
          <a:off x="20434300" y="66941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132842</xdr:rowOff>
    </xdr:from>
    <xdr:to>
      <xdr:col>102</xdr:col>
      <xdr:colOff>165100</xdr:colOff>
      <xdr:row>39</xdr:row>
      <xdr:rowOff>62992</xdr:rowOff>
    </xdr:to>
    <xdr:sp macro="" textlink="">
      <xdr:nvSpPr>
        <xdr:cNvPr id="495" name="楕円 494">
          <a:extLst>
            <a:ext uri="{FF2B5EF4-FFF2-40B4-BE49-F238E27FC236}">
              <a16:creationId xmlns:a16="http://schemas.microsoft.com/office/drawing/2014/main" id="{FCF2CC15-254A-4948-865F-A94277B72C8A}"/>
            </a:ext>
          </a:extLst>
        </xdr:cNvPr>
        <xdr:cNvSpPr/>
      </xdr:nvSpPr>
      <xdr:spPr>
        <a:xfrm>
          <a:off x="19494500" y="66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9906</xdr:rowOff>
    </xdr:from>
    <xdr:to>
      <xdr:col>107</xdr:col>
      <xdr:colOff>50800</xdr:colOff>
      <xdr:row>39</xdr:row>
      <xdr:rowOff>12192</xdr:rowOff>
    </xdr:to>
    <xdr:cxnSp macro="">
      <xdr:nvCxnSpPr>
        <xdr:cNvPr id="496" name="直線コネクタ 495">
          <a:extLst>
            <a:ext uri="{FF2B5EF4-FFF2-40B4-BE49-F238E27FC236}">
              <a16:creationId xmlns:a16="http://schemas.microsoft.com/office/drawing/2014/main" id="{AE1F3588-E979-455F-9BB7-964E66F42C35}"/>
            </a:ext>
          </a:extLst>
        </xdr:cNvPr>
        <xdr:cNvCxnSpPr/>
      </xdr:nvCxnSpPr>
      <xdr:spPr>
        <a:xfrm flipV="1">
          <a:off x="19545300" y="66964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135128</xdr:rowOff>
    </xdr:from>
    <xdr:to>
      <xdr:col>98</xdr:col>
      <xdr:colOff>38100</xdr:colOff>
      <xdr:row>39</xdr:row>
      <xdr:rowOff>65278</xdr:rowOff>
    </xdr:to>
    <xdr:sp macro="" textlink="">
      <xdr:nvSpPr>
        <xdr:cNvPr id="497" name="楕円 496">
          <a:extLst>
            <a:ext uri="{FF2B5EF4-FFF2-40B4-BE49-F238E27FC236}">
              <a16:creationId xmlns:a16="http://schemas.microsoft.com/office/drawing/2014/main" id="{5C98F61D-94FA-40BE-842E-E3D69EB172BE}"/>
            </a:ext>
          </a:extLst>
        </xdr:cNvPr>
        <xdr:cNvSpPr/>
      </xdr:nvSpPr>
      <xdr:spPr>
        <a:xfrm>
          <a:off x="18605500" y="66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12192</xdr:rowOff>
    </xdr:from>
    <xdr:to>
      <xdr:col>102</xdr:col>
      <xdr:colOff>114300</xdr:colOff>
      <xdr:row>39</xdr:row>
      <xdr:rowOff>14478</xdr:rowOff>
    </xdr:to>
    <xdr:cxnSp macro="">
      <xdr:nvCxnSpPr>
        <xdr:cNvPr id="498" name="直線コネクタ 497">
          <a:extLst>
            <a:ext uri="{FF2B5EF4-FFF2-40B4-BE49-F238E27FC236}">
              <a16:creationId xmlns:a16="http://schemas.microsoft.com/office/drawing/2014/main" id="{3C0444EB-AB69-4B32-8EF0-671EA5ACAC26}"/>
            </a:ext>
          </a:extLst>
        </xdr:cNvPr>
        <xdr:cNvCxnSpPr/>
      </xdr:nvCxnSpPr>
      <xdr:spPr>
        <a:xfrm flipV="1">
          <a:off x="18656300" y="66987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14831E9D-9D5B-4936-8562-EFA2EB4A8E28}"/>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37DDA54C-72D0-4E68-B2F0-2282DC91EC89}"/>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91737994-329A-4585-AB89-62402C7CA755}"/>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4408FDA3-3285-4103-ACCC-8538081A0459}"/>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74947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8BAA830-A1D8-41F5-87B8-E229FB4602CE}"/>
            </a:ext>
          </a:extLst>
        </xdr:cNvPr>
        <xdr:cNvSpPr txBox="1"/>
      </xdr:nvSpPr>
      <xdr:spPr>
        <a:xfrm>
          <a:off x="210757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77233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14F0DC98-0CE6-42BC-9B24-7F130952E875}"/>
            </a:ext>
          </a:extLst>
        </xdr:cNvPr>
        <xdr:cNvSpPr txBox="1"/>
      </xdr:nvSpPr>
      <xdr:spPr>
        <a:xfrm>
          <a:off x="20199427"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79519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427BEBAB-9A19-43E8-90BB-6C00AF4AE4C2}"/>
            </a:ext>
          </a:extLst>
        </xdr:cNvPr>
        <xdr:cNvSpPr txBox="1"/>
      </xdr:nvSpPr>
      <xdr:spPr>
        <a:xfrm>
          <a:off x="19310427" y="642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81805</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B84D23BC-B9F8-47BA-9304-F2763D8B2ADB}"/>
            </a:ext>
          </a:extLst>
        </xdr:cNvPr>
        <xdr:cNvSpPr txBox="1"/>
      </xdr:nvSpPr>
      <xdr:spPr>
        <a:xfrm>
          <a:off x="18421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D8C962FC-0CA8-4222-8247-52D0694243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536D5537-77D4-44CB-94E3-30946E62C8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DF3F91F8-7D68-4D32-9387-FD9D8DAA34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2D7053F8-6D6E-49CF-9FCD-8DF31177E0C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F29FD57D-8575-4361-805C-B0184C4275B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E314F9AA-F2D3-45C2-B30A-8C365A1CFD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CE28077-92CA-4AF7-AEE1-5ECBC15D89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33E2FAAD-4286-4324-9668-36D6B43578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20B3B06B-06E8-4C20-935B-B35137838F2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C0B6A151-8D87-4C58-AF01-A93A11B3E19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75740D2E-B53A-4E55-B2CF-320D22C0BDF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548541D2-379C-41D9-9978-367030AB2EF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19B843E5-66BC-4D04-A5B6-2CB5258AE3E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CE80A47-9266-4298-AD3C-B66E4CE43EC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358A0841-B103-4A25-A588-C97B1283BD7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801BA687-E665-4B9B-A82C-F803090C3F4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2C252397-11CE-4D0B-9144-974BC276C20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11E20568-343F-4124-A5A1-C722D536E84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C5FC7A96-E3D9-4A18-8473-A4D503028BD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53631F7-9905-4181-B37C-1FFE9D57EEC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8DD44CB0-AFB3-415F-9F3D-A4D600B54CA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AF061ADB-816C-4A8E-94FC-C331DDD6DBF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4C41F8DF-2D74-419D-94D3-CFC833E05D4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86ED514-835A-4F01-8704-579E372FFFF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69BB7A4F-2C89-4F41-A4DE-37EC2EB5E64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C623DCBC-36CA-4BF2-83B4-BCB50C4FF1A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A1648CBB-9CF9-4CA8-8880-9575CF1A3774}"/>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C376D02B-878C-4579-8812-F26F7AEAE816}"/>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378141D4-6DD1-46F3-933B-8E871327ACE5}"/>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951BAEA5-42FC-4C5C-8AE6-39F9B0AFD935}"/>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0FD71A16-8BB2-4207-9198-2DAA0B846513}"/>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5F7FFE59-6F78-4E4F-A6E3-A7373597B1F1}"/>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80A52F2A-C50A-4AE5-9A6B-EDEAE88AD487}"/>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FEB6D3FF-9F4B-4724-99A7-8503915096F0}"/>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AF935255-6A08-485E-AB26-DD61B0F0E507}"/>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0B37B331-658F-47E1-AAAC-3DDA5C443FBF}"/>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8F923BF7-C428-4108-BB66-9D90D90BE565}"/>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69522B5-BD67-4C2B-9CEE-FB2B7BA8F73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5390A6E-C11C-4C30-AA4A-67DDC8A6288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0C455C5-21E2-4AA6-B283-91D13D1EC17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2D47346-A5DE-48EC-BD06-65673CBA0B7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7D0C51F-5E73-401C-A2EC-B7A6A862F1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125549</xdr:rowOff>
    </xdr:from>
    <xdr:to>
      <xdr:col>85</xdr:col>
      <xdr:colOff>177800</xdr:colOff>
      <xdr:row>57</xdr:row>
      <xdr:rowOff>55699</xdr:rowOff>
    </xdr:to>
    <xdr:sp macro="" textlink="">
      <xdr:nvSpPr>
        <xdr:cNvPr id="549" name="楕円 548">
          <a:extLst>
            <a:ext uri="{FF2B5EF4-FFF2-40B4-BE49-F238E27FC236}">
              <a16:creationId xmlns:a16="http://schemas.microsoft.com/office/drawing/2014/main" id="{9708D67A-4302-4652-991C-A1C682918DEA}"/>
            </a:ext>
          </a:extLst>
        </xdr:cNvPr>
        <xdr:cNvSpPr/>
      </xdr:nvSpPr>
      <xdr:spPr>
        <a:xfrm>
          <a:off x="16268700" y="97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148426</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C7DC03D1-5C51-4586-B6C6-FE21F5778CDE}"/>
            </a:ext>
          </a:extLst>
        </xdr:cNvPr>
        <xdr:cNvSpPr txBox="1"/>
      </xdr:nvSpPr>
      <xdr:spPr>
        <a:xfrm>
          <a:off x="16357600" y="957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83094</xdr:rowOff>
    </xdr:from>
    <xdr:to>
      <xdr:col>81</xdr:col>
      <xdr:colOff>101600</xdr:colOff>
      <xdr:row>57</xdr:row>
      <xdr:rowOff>13244</xdr:rowOff>
    </xdr:to>
    <xdr:sp macro="" textlink="">
      <xdr:nvSpPr>
        <xdr:cNvPr id="551" name="楕円 550">
          <a:extLst>
            <a:ext uri="{FF2B5EF4-FFF2-40B4-BE49-F238E27FC236}">
              <a16:creationId xmlns:a16="http://schemas.microsoft.com/office/drawing/2014/main" id="{10969A4E-78F4-48C8-92E4-28E98B830E11}"/>
            </a:ext>
          </a:extLst>
        </xdr:cNvPr>
        <xdr:cNvSpPr/>
      </xdr:nvSpPr>
      <xdr:spPr>
        <a:xfrm>
          <a:off x="15430500" y="968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133894</xdr:rowOff>
    </xdr:from>
    <xdr:to>
      <xdr:col>85</xdr:col>
      <xdr:colOff>127000</xdr:colOff>
      <xdr:row>57</xdr:row>
      <xdr:rowOff>4899</xdr:rowOff>
    </xdr:to>
    <xdr:cxnSp macro="">
      <xdr:nvCxnSpPr>
        <xdr:cNvPr id="552" name="直線コネクタ 551">
          <a:extLst>
            <a:ext uri="{FF2B5EF4-FFF2-40B4-BE49-F238E27FC236}">
              <a16:creationId xmlns:a16="http://schemas.microsoft.com/office/drawing/2014/main" id="{8B9E2752-A435-46CD-A546-42E448F9969B}"/>
            </a:ext>
          </a:extLst>
        </xdr:cNvPr>
        <xdr:cNvCxnSpPr/>
      </xdr:nvCxnSpPr>
      <xdr:spPr>
        <a:xfrm>
          <a:off x="15481300" y="973509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14515</xdr:rowOff>
    </xdr:from>
    <xdr:to>
      <xdr:col>76</xdr:col>
      <xdr:colOff>165100</xdr:colOff>
      <xdr:row>56</xdr:row>
      <xdr:rowOff>116115</xdr:rowOff>
    </xdr:to>
    <xdr:sp macro="" textlink="">
      <xdr:nvSpPr>
        <xdr:cNvPr id="553" name="楕円 552">
          <a:extLst>
            <a:ext uri="{FF2B5EF4-FFF2-40B4-BE49-F238E27FC236}">
              <a16:creationId xmlns:a16="http://schemas.microsoft.com/office/drawing/2014/main" id="{9FD69CF5-ACCD-4BCA-9528-F94E310091DF}"/>
            </a:ext>
          </a:extLst>
        </xdr:cNvPr>
        <xdr:cNvSpPr/>
      </xdr:nvSpPr>
      <xdr:spPr>
        <a:xfrm>
          <a:off x="14541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65315</xdr:rowOff>
    </xdr:from>
    <xdr:to>
      <xdr:col>81</xdr:col>
      <xdr:colOff>50800</xdr:colOff>
      <xdr:row>56</xdr:row>
      <xdr:rowOff>133894</xdr:rowOff>
    </xdr:to>
    <xdr:cxnSp macro="">
      <xdr:nvCxnSpPr>
        <xdr:cNvPr id="554" name="直線コネクタ 553">
          <a:extLst>
            <a:ext uri="{FF2B5EF4-FFF2-40B4-BE49-F238E27FC236}">
              <a16:creationId xmlns:a16="http://schemas.microsoft.com/office/drawing/2014/main" id="{A71E03AF-82DC-4774-8EDC-44AB4A7F0444}"/>
            </a:ext>
          </a:extLst>
        </xdr:cNvPr>
        <xdr:cNvCxnSpPr/>
      </xdr:nvCxnSpPr>
      <xdr:spPr>
        <a:xfrm>
          <a:off x="14592300" y="9666515"/>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114119</xdr:rowOff>
    </xdr:from>
    <xdr:to>
      <xdr:col>72</xdr:col>
      <xdr:colOff>38100</xdr:colOff>
      <xdr:row>56</xdr:row>
      <xdr:rowOff>44269</xdr:rowOff>
    </xdr:to>
    <xdr:sp macro="" textlink="">
      <xdr:nvSpPr>
        <xdr:cNvPr id="555" name="楕円 554">
          <a:extLst>
            <a:ext uri="{FF2B5EF4-FFF2-40B4-BE49-F238E27FC236}">
              <a16:creationId xmlns:a16="http://schemas.microsoft.com/office/drawing/2014/main" id="{2ADA93A7-AAFF-4C33-90FC-BC91B05888AB}"/>
            </a:ext>
          </a:extLst>
        </xdr:cNvPr>
        <xdr:cNvSpPr/>
      </xdr:nvSpPr>
      <xdr:spPr>
        <a:xfrm>
          <a:off x="13652500" y="954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164919</xdr:rowOff>
    </xdr:from>
    <xdr:to>
      <xdr:col>76</xdr:col>
      <xdr:colOff>114300</xdr:colOff>
      <xdr:row>56</xdr:row>
      <xdr:rowOff>65315</xdr:rowOff>
    </xdr:to>
    <xdr:cxnSp macro="">
      <xdr:nvCxnSpPr>
        <xdr:cNvPr id="556" name="直線コネクタ 555">
          <a:extLst>
            <a:ext uri="{FF2B5EF4-FFF2-40B4-BE49-F238E27FC236}">
              <a16:creationId xmlns:a16="http://schemas.microsoft.com/office/drawing/2014/main" id="{C5531487-4A09-4C36-9D8E-ADF19F85A40A}"/>
            </a:ext>
          </a:extLst>
        </xdr:cNvPr>
        <xdr:cNvCxnSpPr/>
      </xdr:nvCxnSpPr>
      <xdr:spPr>
        <a:xfrm>
          <a:off x="13703300" y="9594669"/>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45538</xdr:rowOff>
    </xdr:from>
    <xdr:to>
      <xdr:col>67</xdr:col>
      <xdr:colOff>101600</xdr:colOff>
      <xdr:row>55</xdr:row>
      <xdr:rowOff>147138</xdr:rowOff>
    </xdr:to>
    <xdr:sp macro="" textlink="">
      <xdr:nvSpPr>
        <xdr:cNvPr id="557" name="楕円 556">
          <a:extLst>
            <a:ext uri="{FF2B5EF4-FFF2-40B4-BE49-F238E27FC236}">
              <a16:creationId xmlns:a16="http://schemas.microsoft.com/office/drawing/2014/main" id="{34962758-9942-4C8D-A352-BDD5FFFFD055}"/>
            </a:ext>
          </a:extLst>
        </xdr:cNvPr>
        <xdr:cNvSpPr/>
      </xdr:nvSpPr>
      <xdr:spPr>
        <a:xfrm>
          <a:off x="12763500" y="94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96338</xdr:rowOff>
    </xdr:from>
    <xdr:to>
      <xdr:col>71</xdr:col>
      <xdr:colOff>177800</xdr:colOff>
      <xdr:row>55</xdr:row>
      <xdr:rowOff>164919</xdr:rowOff>
    </xdr:to>
    <xdr:cxnSp macro="">
      <xdr:nvCxnSpPr>
        <xdr:cNvPr id="558" name="直線コネクタ 557">
          <a:extLst>
            <a:ext uri="{FF2B5EF4-FFF2-40B4-BE49-F238E27FC236}">
              <a16:creationId xmlns:a16="http://schemas.microsoft.com/office/drawing/2014/main" id="{CE3CF894-7903-4687-AB94-48A525E3A6CC}"/>
            </a:ext>
          </a:extLst>
        </xdr:cNvPr>
        <xdr:cNvCxnSpPr/>
      </xdr:nvCxnSpPr>
      <xdr:spPr>
        <a:xfrm>
          <a:off x="12814300" y="9526088"/>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9" name="n_1aveValue【学校施設】&#10;有形固定資産減価償却率">
          <a:extLst>
            <a:ext uri="{FF2B5EF4-FFF2-40B4-BE49-F238E27FC236}">
              <a16:creationId xmlns:a16="http://schemas.microsoft.com/office/drawing/2014/main" id="{22A454AC-F338-4B9D-A623-FFB0579871F5}"/>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4583DD25-19B0-4CD4-A950-47464DFAD7E7}"/>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561" name="n_3aveValue【学校施設】&#10;有形固定資産減価償却率">
          <a:extLst>
            <a:ext uri="{FF2B5EF4-FFF2-40B4-BE49-F238E27FC236}">
              <a16:creationId xmlns:a16="http://schemas.microsoft.com/office/drawing/2014/main" id="{D22ACEC5-C181-443C-B237-27C54EE66FC3}"/>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562" name="n_4aveValue【学校施設】&#10;有形固定資産減価償却率">
          <a:extLst>
            <a:ext uri="{FF2B5EF4-FFF2-40B4-BE49-F238E27FC236}">
              <a16:creationId xmlns:a16="http://schemas.microsoft.com/office/drawing/2014/main" id="{BC256130-1E41-47C2-841F-0E8A20B024B0}"/>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29771</xdr:rowOff>
    </xdr:from>
    <xdr:ext cx="405111" cy="259045"/>
    <xdr:sp macro="" textlink="">
      <xdr:nvSpPr>
        <xdr:cNvPr id="563" name="n_1mainValue【学校施設】&#10;有形固定資産減価償却率">
          <a:extLst>
            <a:ext uri="{FF2B5EF4-FFF2-40B4-BE49-F238E27FC236}">
              <a16:creationId xmlns:a16="http://schemas.microsoft.com/office/drawing/2014/main" id="{A518D338-ADAE-4EAA-A34A-81A0CD24839B}"/>
            </a:ext>
          </a:extLst>
        </xdr:cNvPr>
        <xdr:cNvSpPr txBox="1"/>
      </xdr:nvSpPr>
      <xdr:spPr>
        <a:xfrm>
          <a:off x="15266044" y="945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132642</xdr:rowOff>
    </xdr:from>
    <xdr:ext cx="405111" cy="259045"/>
    <xdr:sp macro="" textlink="">
      <xdr:nvSpPr>
        <xdr:cNvPr id="564" name="n_2mainValue【学校施設】&#10;有形固定資産減価償却率">
          <a:extLst>
            <a:ext uri="{FF2B5EF4-FFF2-40B4-BE49-F238E27FC236}">
              <a16:creationId xmlns:a16="http://schemas.microsoft.com/office/drawing/2014/main" id="{A8EADA3C-77A6-4FBD-BA32-E031126EA8E7}"/>
            </a:ext>
          </a:extLst>
        </xdr:cNvPr>
        <xdr:cNvSpPr txBox="1"/>
      </xdr:nvSpPr>
      <xdr:spPr>
        <a:xfrm>
          <a:off x="14389744" y="939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60796</xdr:rowOff>
    </xdr:from>
    <xdr:ext cx="405111" cy="259045"/>
    <xdr:sp macro="" textlink="">
      <xdr:nvSpPr>
        <xdr:cNvPr id="565" name="n_3mainValue【学校施設】&#10;有形固定資産減価償却率">
          <a:extLst>
            <a:ext uri="{FF2B5EF4-FFF2-40B4-BE49-F238E27FC236}">
              <a16:creationId xmlns:a16="http://schemas.microsoft.com/office/drawing/2014/main" id="{0EF79619-B5B4-4D38-95F1-19B490F05E19}"/>
            </a:ext>
          </a:extLst>
        </xdr:cNvPr>
        <xdr:cNvSpPr txBox="1"/>
      </xdr:nvSpPr>
      <xdr:spPr>
        <a:xfrm>
          <a:off x="13500744" y="931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163665</xdr:rowOff>
    </xdr:from>
    <xdr:ext cx="405111" cy="259045"/>
    <xdr:sp macro="" textlink="">
      <xdr:nvSpPr>
        <xdr:cNvPr id="566" name="n_4mainValue【学校施設】&#10;有形固定資産減価償却率">
          <a:extLst>
            <a:ext uri="{FF2B5EF4-FFF2-40B4-BE49-F238E27FC236}">
              <a16:creationId xmlns:a16="http://schemas.microsoft.com/office/drawing/2014/main" id="{6D2A5690-F40B-4C61-B94A-B2C683810C7B}"/>
            </a:ext>
          </a:extLst>
        </xdr:cNvPr>
        <xdr:cNvSpPr txBox="1"/>
      </xdr:nvSpPr>
      <xdr:spPr>
        <a:xfrm>
          <a:off x="12611744" y="925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ECC36D5F-CD7A-4701-BF30-56DE8FD4443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0C423C4-B916-4749-ACE4-0C88428934D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1628685E-8924-41C1-8B66-8E1A6C5156B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EFBA95C1-E2E9-4F5C-B1F6-2E331DA23F6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C2B26DF1-B3B3-4949-B54D-9BE364A749E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BE2600B-3EF7-4B82-8698-1B4F09D7BFF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FA4E6482-5B28-4DD3-B7AC-0D7BBB3ABD7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7F64FE5-9707-42EE-BA2C-2A6EDC20374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CE442997-2AAF-4988-8123-7D6E40FA3F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4C9DF6AE-4320-4D92-A170-2F11270A5C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BB7971CB-292C-4386-84D3-530FCF24A97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841B7F92-3518-416A-9BA6-8CD54CDC389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92D2F72B-3AC3-411E-8B54-D84F3898C41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41AB00E6-3AAA-4949-936C-E01DB1B348AB}"/>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A6A4F4D0-0E12-4AAB-B413-E12990938DC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C2252D04-1ABD-4074-80AC-81D34E224F7D}"/>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3CC252B6-28EB-44C8-B17F-E0EAFE390E1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2CC624D2-53E2-4959-B6BA-3287FC124785}"/>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74BBBF9-4EB1-4F70-B3E1-6E68CD23C66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3A6F3F7B-65D6-49EA-B184-686B73489D96}"/>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437B0CEE-531B-4B1E-A34A-E8443A92018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714C7915-DD39-4BF0-951B-E4F9114BA450}"/>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10D8540C-CA63-4111-B911-1DEFD9BDF3B4}"/>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D7CB1015-0154-40E2-B3E8-2BF86454D10C}"/>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8FAF2CEE-E952-4FBE-BB85-ADD036852CA5}"/>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1C2BEB20-3F17-4DF1-B061-2183A3C0D1FE}"/>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EB4C162B-D7D7-4C92-8FBD-24EA6AC55CF8}"/>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C99C7D54-F4D1-4830-A92F-7C586BD96DD3}"/>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637AE649-A434-4E3E-A8A7-E72AF7006C4F}"/>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8CA226A7-F9ED-432E-9BDA-0A881C6B1BC3}"/>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186175FA-D520-4994-BFC6-C64BDD6EA2B5}"/>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233968DA-E84E-499E-857E-01D96E215D8D}"/>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51BDF8E-D928-482C-8B96-2328BEF74B4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D061C2A-4325-4BE9-B9D8-F8EEADCA9FB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D85E78B-221C-4761-A196-620D64897E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206E321-9345-4766-8096-336AED5DB08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798F64F-3AC1-4AA1-855E-486753BC7BF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114112</xdr:rowOff>
    </xdr:from>
    <xdr:to>
      <xdr:col>116</xdr:col>
      <xdr:colOff>114300</xdr:colOff>
      <xdr:row>64</xdr:row>
      <xdr:rowOff>44262</xdr:rowOff>
    </xdr:to>
    <xdr:sp macro="" textlink="">
      <xdr:nvSpPr>
        <xdr:cNvPr id="604" name="楕円 603">
          <a:extLst>
            <a:ext uri="{FF2B5EF4-FFF2-40B4-BE49-F238E27FC236}">
              <a16:creationId xmlns:a16="http://schemas.microsoft.com/office/drawing/2014/main" id="{1D35A689-624D-45DF-B794-DAC080B98D3A}"/>
            </a:ext>
          </a:extLst>
        </xdr:cNvPr>
        <xdr:cNvSpPr/>
      </xdr:nvSpPr>
      <xdr:spPr>
        <a:xfrm>
          <a:off x="22110700" y="1091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9F735504-365F-4083-AAD0-D72125FE1295}"/>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114222</xdr:rowOff>
    </xdr:from>
    <xdr:to>
      <xdr:col>112</xdr:col>
      <xdr:colOff>38100</xdr:colOff>
      <xdr:row>64</xdr:row>
      <xdr:rowOff>44372</xdr:rowOff>
    </xdr:to>
    <xdr:sp macro="" textlink="">
      <xdr:nvSpPr>
        <xdr:cNvPr id="606" name="楕円 605">
          <a:extLst>
            <a:ext uri="{FF2B5EF4-FFF2-40B4-BE49-F238E27FC236}">
              <a16:creationId xmlns:a16="http://schemas.microsoft.com/office/drawing/2014/main" id="{40779F03-50AF-453B-A216-8A6A203A6D36}"/>
            </a:ext>
          </a:extLst>
        </xdr:cNvPr>
        <xdr:cNvSpPr/>
      </xdr:nvSpPr>
      <xdr:spPr>
        <a:xfrm>
          <a:off x="21272500" y="1091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164912</xdr:rowOff>
    </xdr:from>
    <xdr:to>
      <xdr:col>116</xdr:col>
      <xdr:colOff>63500</xdr:colOff>
      <xdr:row>63</xdr:row>
      <xdr:rowOff>165022</xdr:rowOff>
    </xdr:to>
    <xdr:cxnSp macro="">
      <xdr:nvCxnSpPr>
        <xdr:cNvPr id="607" name="直線コネクタ 606">
          <a:extLst>
            <a:ext uri="{FF2B5EF4-FFF2-40B4-BE49-F238E27FC236}">
              <a16:creationId xmlns:a16="http://schemas.microsoft.com/office/drawing/2014/main" id="{E72B734D-81DE-419D-A8FF-B5B1975203DF}"/>
            </a:ext>
          </a:extLst>
        </xdr:cNvPr>
        <xdr:cNvCxnSpPr/>
      </xdr:nvCxnSpPr>
      <xdr:spPr>
        <a:xfrm flipV="1">
          <a:off x="21323300" y="10966262"/>
          <a:ext cx="8382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114245</xdr:rowOff>
    </xdr:from>
    <xdr:to>
      <xdr:col>107</xdr:col>
      <xdr:colOff>101600</xdr:colOff>
      <xdr:row>64</xdr:row>
      <xdr:rowOff>44395</xdr:rowOff>
    </xdr:to>
    <xdr:sp macro="" textlink="">
      <xdr:nvSpPr>
        <xdr:cNvPr id="608" name="楕円 607">
          <a:extLst>
            <a:ext uri="{FF2B5EF4-FFF2-40B4-BE49-F238E27FC236}">
              <a16:creationId xmlns:a16="http://schemas.microsoft.com/office/drawing/2014/main" id="{D74333B5-F341-4A55-9C85-711E24C6617F}"/>
            </a:ext>
          </a:extLst>
        </xdr:cNvPr>
        <xdr:cNvSpPr/>
      </xdr:nvSpPr>
      <xdr:spPr>
        <a:xfrm>
          <a:off x="20383500" y="109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165022</xdr:rowOff>
    </xdr:from>
    <xdr:to>
      <xdr:col>111</xdr:col>
      <xdr:colOff>177800</xdr:colOff>
      <xdr:row>63</xdr:row>
      <xdr:rowOff>165045</xdr:rowOff>
    </xdr:to>
    <xdr:cxnSp macro="">
      <xdr:nvCxnSpPr>
        <xdr:cNvPr id="609" name="直線コネクタ 608">
          <a:extLst>
            <a:ext uri="{FF2B5EF4-FFF2-40B4-BE49-F238E27FC236}">
              <a16:creationId xmlns:a16="http://schemas.microsoft.com/office/drawing/2014/main" id="{42F8966D-19A9-41DE-BDCB-A39098DB06B5}"/>
            </a:ext>
          </a:extLst>
        </xdr:cNvPr>
        <xdr:cNvCxnSpPr/>
      </xdr:nvCxnSpPr>
      <xdr:spPr>
        <a:xfrm flipV="1">
          <a:off x="20434300" y="10966372"/>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114267</xdr:rowOff>
    </xdr:from>
    <xdr:to>
      <xdr:col>102</xdr:col>
      <xdr:colOff>165100</xdr:colOff>
      <xdr:row>64</xdr:row>
      <xdr:rowOff>44417</xdr:rowOff>
    </xdr:to>
    <xdr:sp macro="" textlink="">
      <xdr:nvSpPr>
        <xdr:cNvPr id="610" name="楕円 609">
          <a:extLst>
            <a:ext uri="{FF2B5EF4-FFF2-40B4-BE49-F238E27FC236}">
              <a16:creationId xmlns:a16="http://schemas.microsoft.com/office/drawing/2014/main" id="{EA366DE7-F0A5-4BCF-97A6-7499A1E4B85F}"/>
            </a:ext>
          </a:extLst>
        </xdr:cNvPr>
        <xdr:cNvSpPr/>
      </xdr:nvSpPr>
      <xdr:spPr>
        <a:xfrm>
          <a:off x="19494500" y="1091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165045</xdr:rowOff>
    </xdr:from>
    <xdr:to>
      <xdr:col>107</xdr:col>
      <xdr:colOff>50800</xdr:colOff>
      <xdr:row>63</xdr:row>
      <xdr:rowOff>165067</xdr:rowOff>
    </xdr:to>
    <xdr:cxnSp macro="">
      <xdr:nvCxnSpPr>
        <xdr:cNvPr id="611" name="直線コネクタ 610">
          <a:extLst>
            <a:ext uri="{FF2B5EF4-FFF2-40B4-BE49-F238E27FC236}">
              <a16:creationId xmlns:a16="http://schemas.microsoft.com/office/drawing/2014/main" id="{6A22A9D0-307C-456A-B6BA-11DA1F452B01}"/>
            </a:ext>
          </a:extLst>
        </xdr:cNvPr>
        <xdr:cNvCxnSpPr/>
      </xdr:nvCxnSpPr>
      <xdr:spPr>
        <a:xfrm flipV="1">
          <a:off x="19545300" y="10966395"/>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114281</xdr:rowOff>
    </xdr:from>
    <xdr:to>
      <xdr:col>98</xdr:col>
      <xdr:colOff>38100</xdr:colOff>
      <xdr:row>64</xdr:row>
      <xdr:rowOff>44431</xdr:rowOff>
    </xdr:to>
    <xdr:sp macro="" textlink="">
      <xdr:nvSpPr>
        <xdr:cNvPr id="612" name="楕円 611">
          <a:extLst>
            <a:ext uri="{FF2B5EF4-FFF2-40B4-BE49-F238E27FC236}">
              <a16:creationId xmlns:a16="http://schemas.microsoft.com/office/drawing/2014/main" id="{C24306D7-F17A-4090-AC66-9BF5D1887AFE}"/>
            </a:ext>
          </a:extLst>
        </xdr:cNvPr>
        <xdr:cNvSpPr/>
      </xdr:nvSpPr>
      <xdr:spPr>
        <a:xfrm>
          <a:off x="18605500" y="1091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165067</xdr:rowOff>
    </xdr:from>
    <xdr:to>
      <xdr:col>102</xdr:col>
      <xdr:colOff>114300</xdr:colOff>
      <xdr:row>63</xdr:row>
      <xdr:rowOff>165081</xdr:rowOff>
    </xdr:to>
    <xdr:cxnSp macro="">
      <xdr:nvCxnSpPr>
        <xdr:cNvPr id="613" name="直線コネクタ 612">
          <a:extLst>
            <a:ext uri="{FF2B5EF4-FFF2-40B4-BE49-F238E27FC236}">
              <a16:creationId xmlns:a16="http://schemas.microsoft.com/office/drawing/2014/main" id="{3224B4C8-E94E-4C1D-AB26-01B84E52F629}"/>
            </a:ext>
          </a:extLst>
        </xdr:cNvPr>
        <xdr:cNvCxnSpPr/>
      </xdr:nvCxnSpPr>
      <xdr:spPr>
        <a:xfrm flipV="1">
          <a:off x="18656300" y="10966417"/>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B4EFBEB7-6E84-4276-826D-F003420A5D3D}"/>
            </a:ext>
          </a:extLst>
        </xdr:cNvPr>
        <xdr:cNvSpPr txBox="1"/>
      </xdr:nvSpPr>
      <xdr:spPr>
        <a:xfrm>
          <a:off x="21075727" y="1068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3D77317A-1A64-4C30-9788-B23F6D53062C}"/>
            </a:ext>
          </a:extLst>
        </xdr:cNvPr>
        <xdr:cNvSpPr txBox="1"/>
      </xdr:nvSpPr>
      <xdr:spPr>
        <a:xfrm>
          <a:off x="20199427" y="106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E16E4E6F-3BE2-481E-899A-F9291606F40F}"/>
            </a:ext>
          </a:extLst>
        </xdr:cNvPr>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EBA9D204-9A75-423D-8EF7-E887B22FFD4A}"/>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35499</xdr:rowOff>
    </xdr:from>
    <xdr:ext cx="469744" cy="259045"/>
    <xdr:sp macro="" textlink="">
      <xdr:nvSpPr>
        <xdr:cNvPr id="618" name="n_1mainValue【学校施設】&#10;一人当たり面積">
          <a:extLst>
            <a:ext uri="{FF2B5EF4-FFF2-40B4-BE49-F238E27FC236}">
              <a16:creationId xmlns:a16="http://schemas.microsoft.com/office/drawing/2014/main" id="{A56FE3B1-8EC1-46CE-B956-9DB93A42553D}"/>
            </a:ext>
          </a:extLst>
        </xdr:cNvPr>
        <xdr:cNvSpPr txBox="1"/>
      </xdr:nvSpPr>
      <xdr:spPr>
        <a:xfrm>
          <a:off x="21075727" y="1100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35522</xdr:rowOff>
    </xdr:from>
    <xdr:ext cx="469744" cy="259045"/>
    <xdr:sp macro="" textlink="">
      <xdr:nvSpPr>
        <xdr:cNvPr id="619" name="n_2mainValue【学校施設】&#10;一人当たり面積">
          <a:extLst>
            <a:ext uri="{FF2B5EF4-FFF2-40B4-BE49-F238E27FC236}">
              <a16:creationId xmlns:a16="http://schemas.microsoft.com/office/drawing/2014/main" id="{275BA446-6D15-4432-9448-4C1EA223B992}"/>
            </a:ext>
          </a:extLst>
        </xdr:cNvPr>
        <xdr:cNvSpPr txBox="1"/>
      </xdr:nvSpPr>
      <xdr:spPr>
        <a:xfrm>
          <a:off x="20199427" y="1100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35544</xdr:rowOff>
    </xdr:from>
    <xdr:ext cx="469744" cy="259045"/>
    <xdr:sp macro="" textlink="">
      <xdr:nvSpPr>
        <xdr:cNvPr id="620" name="n_3mainValue【学校施設】&#10;一人当たり面積">
          <a:extLst>
            <a:ext uri="{FF2B5EF4-FFF2-40B4-BE49-F238E27FC236}">
              <a16:creationId xmlns:a16="http://schemas.microsoft.com/office/drawing/2014/main" id="{21D0D197-7911-40A6-9AD1-D00EDF2B8E85}"/>
            </a:ext>
          </a:extLst>
        </xdr:cNvPr>
        <xdr:cNvSpPr txBox="1"/>
      </xdr:nvSpPr>
      <xdr:spPr>
        <a:xfrm>
          <a:off x="19310427" y="1100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35558</xdr:rowOff>
    </xdr:from>
    <xdr:ext cx="469744" cy="259045"/>
    <xdr:sp macro="" textlink="">
      <xdr:nvSpPr>
        <xdr:cNvPr id="621" name="n_4mainValue【学校施設】&#10;一人当たり面積">
          <a:extLst>
            <a:ext uri="{FF2B5EF4-FFF2-40B4-BE49-F238E27FC236}">
              <a16:creationId xmlns:a16="http://schemas.microsoft.com/office/drawing/2014/main" id="{87FD8AA7-A018-48E4-B17D-DF5BCC2D27E3}"/>
            </a:ext>
          </a:extLst>
        </xdr:cNvPr>
        <xdr:cNvSpPr txBox="1"/>
      </xdr:nvSpPr>
      <xdr:spPr>
        <a:xfrm>
          <a:off x="18421427" y="1100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10040AD6-E1E7-4BD4-86A5-EAAD9524198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3BD19E7D-102C-41F8-BCFC-5D3BA0D16B8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B2ADA9B9-FBCD-4625-AC91-635F01C4B54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C74A0260-3DE1-447B-92F2-5439A7A75B8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6A495E6C-83CE-41FE-8E3B-F955F00DB97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2C23BB30-701D-43D5-A88E-33724903E2B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C0B28CC6-5C6B-4233-B5CD-3DEADF0E4FE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667D2A0F-5321-42D6-BE08-27365905132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7C9B0409-7185-47E8-AB37-F515AD5A7F5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6BD171F5-5920-4223-885A-7CFB7A2527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BB99FF00-50D4-4E70-B562-8A00D1E1B66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859DF637-D81F-49AE-9269-BF601492A05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59E97E23-63C5-451B-B59A-3693837F32B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D601EE54-B86A-44C5-AC03-1348935F208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B81A22D0-0284-434C-AE9B-7A3A8D85B94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57275DFA-F9B2-4D93-A06E-67CE0CACE87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6986CE44-6394-4E01-B919-A833CE14AC2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FE5B4AFA-6D7B-465F-B3E9-9F120C2E8F8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FC4D9158-9BE7-47CE-BB91-B981C7830FA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27EC3307-7338-4543-A4B9-53B7CF430F6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AF022F28-FBA1-4F17-B2A5-6B451DD9541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E6922128-F57E-4A10-89FD-59DA6002D52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AE2BA285-E8C4-4B4C-AAF5-251CA0A3D3F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06ED1149-0784-455F-A34F-FAA0396E581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90A76986-53DE-4A24-908D-B384D4DDFCA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F62C2B07-A3E5-4912-8996-212F935C8B00}"/>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B3BD9254-F433-4BE4-832F-9AB7D10A1C4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E67E05EB-6478-47D1-9D65-4A484C0A6E3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00B5139E-9F21-45B5-8BF0-ADDA47CDEA9D}"/>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45FA2176-ED10-488C-BB91-9F0C90D931DF}"/>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652" name="【児童館】&#10;有形固定資産減価償却率平均値テキスト">
          <a:extLst>
            <a:ext uri="{FF2B5EF4-FFF2-40B4-BE49-F238E27FC236}">
              <a16:creationId xmlns:a16="http://schemas.microsoft.com/office/drawing/2014/main" id="{81DEBAD7-94DF-48D1-AD8A-37D72F511EAF}"/>
            </a:ext>
          </a:extLst>
        </xdr:cNvPr>
        <xdr:cNvSpPr txBox="1"/>
      </xdr:nvSpPr>
      <xdr:spPr>
        <a:xfrm>
          <a:off x="16357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E47C1E89-1028-44BD-9C79-D23D666A1774}"/>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B07D92D0-C9D2-46E8-A03A-3A7D1B0A978C}"/>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1FF34CAC-4940-49D6-BA25-1D2EB5283CCF}"/>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27A92744-8F8D-4C6A-A86C-D7C31F24A78F}"/>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a:extLst>
            <a:ext uri="{FF2B5EF4-FFF2-40B4-BE49-F238E27FC236}">
              <a16:creationId xmlns:a16="http://schemas.microsoft.com/office/drawing/2014/main" id="{0776C35E-5D2E-401F-A5C7-5D4762176A18}"/>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B4082F5-1F0A-4787-93D3-E44F56E1DAC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154CE35-D5EE-4395-AAB4-330DBDE4855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19AD6FA-F826-46AD-AB40-05488461AE4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59A6FF8-16A3-4E73-B3E5-D2814F5CD28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07F02E0-E281-408F-8C96-4B26AEC7E36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13426</xdr:rowOff>
    </xdr:from>
    <xdr:to>
      <xdr:col>85</xdr:col>
      <xdr:colOff>177800</xdr:colOff>
      <xdr:row>81</xdr:row>
      <xdr:rowOff>115026</xdr:rowOff>
    </xdr:to>
    <xdr:sp macro="" textlink="">
      <xdr:nvSpPr>
        <xdr:cNvPr id="663" name="楕円 662">
          <a:extLst>
            <a:ext uri="{FF2B5EF4-FFF2-40B4-BE49-F238E27FC236}">
              <a16:creationId xmlns:a16="http://schemas.microsoft.com/office/drawing/2014/main" id="{0A7AFA4F-AD28-4D28-AB26-A072B4E73460}"/>
            </a:ext>
          </a:extLst>
        </xdr:cNvPr>
        <xdr:cNvSpPr/>
      </xdr:nvSpPr>
      <xdr:spPr>
        <a:xfrm>
          <a:off x="162687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36303</xdr:rowOff>
    </xdr:from>
    <xdr:ext cx="405111" cy="259045"/>
    <xdr:sp macro="" textlink="">
      <xdr:nvSpPr>
        <xdr:cNvPr id="664" name="【児童館】&#10;有形固定資産減価償却率該当値テキスト">
          <a:extLst>
            <a:ext uri="{FF2B5EF4-FFF2-40B4-BE49-F238E27FC236}">
              <a16:creationId xmlns:a16="http://schemas.microsoft.com/office/drawing/2014/main" id="{E9DB275A-E95C-4088-BF00-C25617EF29D0}"/>
            </a:ext>
          </a:extLst>
        </xdr:cNvPr>
        <xdr:cNvSpPr txBox="1"/>
      </xdr:nvSpPr>
      <xdr:spPr>
        <a:xfrm>
          <a:off x="16357600" y="1375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148952</xdr:rowOff>
    </xdr:from>
    <xdr:to>
      <xdr:col>81</xdr:col>
      <xdr:colOff>101600</xdr:colOff>
      <xdr:row>81</xdr:row>
      <xdr:rowOff>79102</xdr:rowOff>
    </xdr:to>
    <xdr:sp macro="" textlink="">
      <xdr:nvSpPr>
        <xdr:cNvPr id="665" name="楕円 664">
          <a:extLst>
            <a:ext uri="{FF2B5EF4-FFF2-40B4-BE49-F238E27FC236}">
              <a16:creationId xmlns:a16="http://schemas.microsoft.com/office/drawing/2014/main" id="{FA927A9F-CC18-4D85-A92E-7806EEE577A7}"/>
            </a:ext>
          </a:extLst>
        </xdr:cNvPr>
        <xdr:cNvSpPr/>
      </xdr:nvSpPr>
      <xdr:spPr>
        <a:xfrm>
          <a:off x="15430500" y="1386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28302</xdr:rowOff>
    </xdr:from>
    <xdr:to>
      <xdr:col>85</xdr:col>
      <xdr:colOff>127000</xdr:colOff>
      <xdr:row>81</xdr:row>
      <xdr:rowOff>64226</xdr:rowOff>
    </xdr:to>
    <xdr:cxnSp macro="">
      <xdr:nvCxnSpPr>
        <xdr:cNvPr id="666" name="直線コネクタ 665">
          <a:extLst>
            <a:ext uri="{FF2B5EF4-FFF2-40B4-BE49-F238E27FC236}">
              <a16:creationId xmlns:a16="http://schemas.microsoft.com/office/drawing/2014/main" id="{C26331A3-0957-4756-B66D-87F61466B09A}"/>
            </a:ext>
          </a:extLst>
        </xdr:cNvPr>
        <xdr:cNvCxnSpPr/>
      </xdr:nvCxnSpPr>
      <xdr:spPr>
        <a:xfrm>
          <a:off x="15481300" y="1391575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113030</xdr:rowOff>
    </xdr:from>
    <xdr:to>
      <xdr:col>76</xdr:col>
      <xdr:colOff>165100</xdr:colOff>
      <xdr:row>81</xdr:row>
      <xdr:rowOff>43180</xdr:rowOff>
    </xdr:to>
    <xdr:sp macro="" textlink="">
      <xdr:nvSpPr>
        <xdr:cNvPr id="667" name="楕円 666">
          <a:extLst>
            <a:ext uri="{FF2B5EF4-FFF2-40B4-BE49-F238E27FC236}">
              <a16:creationId xmlns:a16="http://schemas.microsoft.com/office/drawing/2014/main" id="{2C125BD8-BC2F-4F8E-BDFF-AE452FD60123}"/>
            </a:ext>
          </a:extLst>
        </xdr:cNvPr>
        <xdr:cNvSpPr/>
      </xdr:nvSpPr>
      <xdr:spPr>
        <a:xfrm>
          <a:off x="14541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163830</xdr:rowOff>
    </xdr:from>
    <xdr:to>
      <xdr:col>81</xdr:col>
      <xdr:colOff>50800</xdr:colOff>
      <xdr:row>81</xdr:row>
      <xdr:rowOff>28302</xdr:rowOff>
    </xdr:to>
    <xdr:cxnSp macro="">
      <xdr:nvCxnSpPr>
        <xdr:cNvPr id="668" name="直線コネクタ 667">
          <a:extLst>
            <a:ext uri="{FF2B5EF4-FFF2-40B4-BE49-F238E27FC236}">
              <a16:creationId xmlns:a16="http://schemas.microsoft.com/office/drawing/2014/main" id="{EBEE679D-1DA2-4861-A26C-1D7B6753334A}"/>
            </a:ext>
          </a:extLst>
        </xdr:cNvPr>
        <xdr:cNvCxnSpPr/>
      </xdr:nvCxnSpPr>
      <xdr:spPr>
        <a:xfrm>
          <a:off x="14592300" y="1387983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77107</xdr:rowOff>
    </xdr:from>
    <xdr:to>
      <xdr:col>72</xdr:col>
      <xdr:colOff>38100</xdr:colOff>
      <xdr:row>81</xdr:row>
      <xdr:rowOff>7257</xdr:rowOff>
    </xdr:to>
    <xdr:sp macro="" textlink="">
      <xdr:nvSpPr>
        <xdr:cNvPr id="669" name="楕円 668">
          <a:extLst>
            <a:ext uri="{FF2B5EF4-FFF2-40B4-BE49-F238E27FC236}">
              <a16:creationId xmlns:a16="http://schemas.microsoft.com/office/drawing/2014/main" id="{6EBC6F1E-8910-4009-B91A-5DAE4B9CF20F}"/>
            </a:ext>
          </a:extLst>
        </xdr:cNvPr>
        <xdr:cNvSpPr/>
      </xdr:nvSpPr>
      <xdr:spPr>
        <a:xfrm>
          <a:off x="13652500" y="1379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127907</xdr:rowOff>
    </xdr:from>
    <xdr:to>
      <xdr:col>76</xdr:col>
      <xdr:colOff>114300</xdr:colOff>
      <xdr:row>80</xdr:row>
      <xdr:rowOff>163830</xdr:rowOff>
    </xdr:to>
    <xdr:cxnSp macro="">
      <xdr:nvCxnSpPr>
        <xdr:cNvPr id="670" name="直線コネクタ 669">
          <a:extLst>
            <a:ext uri="{FF2B5EF4-FFF2-40B4-BE49-F238E27FC236}">
              <a16:creationId xmlns:a16="http://schemas.microsoft.com/office/drawing/2014/main" id="{A8BF21FD-88B6-49AE-834D-09662D635A28}"/>
            </a:ext>
          </a:extLst>
        </xdr:cNvPr>
        <xdr:cNvCxnSpPr/>
      </xdr:nvCxnSpPr>
      <xdr:spPr>
        <a:xfrm>
          <a:off x="13703300" y="138439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41184</xdr:rowOff>
    </xdr:from>
    <xdr:to>
      <xdr:col>67</xdr:col>
      <xdr:colOff>101600</xdr:colOff>
      <xdr:row>80</xdr:row>
      <xdr:rowOff>142784</xdr:rowOff>
    </xdr:to>
    <xdr:sp macro="" textlink="">
      <xdr:nvSpPr>
        <xdr:cNvPr id="671" name="楕円 670">
          <a:extLst>
            <a:ext uri="{FF2B5EF4-FFF2-40B4-BE49-F238E27FC236}">
              <a16:creationId xmlns:a16="http://schemas.microsoft.com/office/drawing/2014/main" id="{9069EC82-2292-4998-B644-9D2E25846911}"/>
            </a:ext>
          </a:extLst>
        </xdr:cNvPr>
        <xdr:cNvSpPr/>
      </xdr:nvSpPr>
      <xdr:spPr>
        <a:xfrm>
          <a:off x="12763500" y="1375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91984</xdr:rowOff>
    </xdr:from>
    <xdr:to>
      <xdr:col>71</xdr:col>
      <xdr:colOff>177800</xdr:colOff>
      <xdr:row>80</xdr:row>
      <xdr:rowOff>127907</xdr:rowOff>
    </xdr:to>
    <xdr:cxnSp macro="">
      <xdr:nvCxnSpPr>
        <xdr:cNvPr id="672" name="直線コネクタ 671">
          <a:extLst>
            <a:ext uri="{FF2B5EF4-FFF2-40B4-BE49-F238E27FC236}">
              <a16:creationId xmlns:a16="http://schemas.microsoft.com/office/drawing/2014/main" id="{1134D5EF-74C2-4F32-AB5F-41460EE161BA}"/>
            </a:ext>
          </a:extLst>
        </xdr:cNvPr>
        <xdr:cNvCxnSpPr/>
      </xdr:nvCxnSpPr>
      <xdr:spPr>
        <a:xfrm>
          <a:off x="12814300" y="138079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673" name="n_1aveValue【児童館】&#10;有形固定資産減価償却率">
          <a:extLst>
            <a:ext uri="{FF2B5EF4-FFF2-40B4-BE49-F238E27FC236}">
              <a16:creationId xmlns:a16="http://schemas.microsoft.com/office/drawing/2014/main" id="{B79B32E0-079C-4757-8C54-20DA3A123D4A}"/>
            </a:ext>
          </a:extLst>
        </xdr:cNvPr>
        <xdr:cNvSpPr txBox="1"/>
      </xdr:nvSpPr>
      <xdr:spPr>
        <a:xfrm>
          <a:off x="152660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674" name="n_2aveValue【児童館】&#10;有形固定資産減価償却率">
          <a:extLst>
            <a:ext uri="{FF2B5EF4-FFF2-40B4-BE49-F238E27FC236}">
              <a16:creationId xmlns:a16="http://schemas.microsoft.com/office/drawing/2014/main" id="{6138FED7-61FF-45CB-B225-02C35CEC6BC2}"/>
            </a:ext>
          </a:extLst>
        </xdr:cNvPr>
        <xdr:cNvSpPr txBox="1"/>
      </xdr:nvSpPr>
      <xdr:spPr>
        <a:xfrm>
          <a:off x="14389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675" name="n_3aveValue【児童館】&#10;有形固定資産減価償却率">
          <a:extLst>
            <a:ext uri="{FF2B5EF4-FFF2-40B4-BE49-F238E27FC236}">
              <a16:creationId xmlns:a16="http://schemas.microsoft.com/office/drawing/2014/main" id="{A3069430-14B0-4076-AE9D-AC124BB3B3F2}"/>
            </a:ext>
          </a:extLst>
        </xdr:cNvPr>
        <xdr:cNvSpPr txBox="1"/>
      </xdr:nvSpPr>
      <xdr:spPr>
        <a:xfrm>
          <a:off x="13500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676" name="n_4aveValue【児童館】&#10;有形固定資産減価償却率">
          <a:extLst>
            <a:ext uri="{FF2B5EF4-FFF2-40B4-BE49-F238E27FC236}">
              <a16:creationId xmlns:a16="http://schemas.microsoft.com/office/drawing/2014/main" id="{F81AF0D6-C620-4EB5-A5D4-6FDFE9EB8379}"/>
            </a:ext>
          </a:extLst>
        </xdr:cNvPr>
        <xdr:cNvSpPr txBox="1"/>
      </xdr:nvSpPr>
      <xdr:spPr>
        <a:xfrm>
          <a:off x="12611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95629</xdr:rowOff>
    </xdr:from>
    <xdr:ext cx="405111" cy="259045"/>
    <xdr:sp macro="" textlink="">
      <xdr:nvSpPr>
        <xdr:cNvPr id="677" name="n_1mainValue【児童館】&#10;有形固定資産減価償却率">
          <a:extLst>
            <a:ext uri="{FF2B5EF4-FFF2-40B4-BE49-F238E27FC236}">
              <a16:creationId xmlns:a16="http://schemas.microsoft.com/office/drawing/2014/main" id="{C5FA0FD1-3AE8-4827-9F9D-58E815CC57DA}"/>
            </a:ext>
          </a:extLst>
        </xdr:cNvPr>
        <xdr:cNvSpPr txBox="1"/>
      </xdr:nvSpPr>
      <xdr:spPr>
        <a:xfrm>
          <a:off x="15266044" y="1364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59707</xdr:rowOff>
    </xdr:from>
    <xdr:ext cx="405111" cy="259045"/>
    <xdr:sp macro="" textlink="">
      <xdr:nvSpPr>
        <xdr:cNvPr id="678" name="n_2mainValue【児童館】&#10;有形固定資産減価償却率">
          <a:extLst>
            <a:ext uri="{FF2B5EF4-FFF2-40B4-BE49-F238E27FC236}">
              <a16:creationId xmlns:a16="http://schemas.microsoft.com/office/drawing/2014/main" id="{8558D2F7-6760-493E-8818-DCFD4C72AE20}"/>
            </a:ext>
          </a:extLst>
        </xdr:cNvPr>
        <xdr:cNvSpPr txBox="1"/>
      </xdr:nvSpPr>
      <xdr:spPr>
        <a:xfrm>
          <a:off x="14389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23784</xdr:rowOff>
    </xdr:from>
    <xdr:ext cx="405111" cy="259045"/>
    <xdr:sp macro="" textlink="">
      <xdr:nvSpPr>
        <xdr:cNvPr id="679" name="n_3mainValue【児童館】&#10;有形固定資産減価償却率">
          <a:extLst>
            <a:ext uri="{FF2B5EF4-FFF2-40B4-BE49-F238E27FC236}">
              <a16:creationId xmlns:a16="http://schemas.microsoft.com/office/drawing/2014/main" id="{7A573656-DBF0-4ACB-9347-2C442D7F3877}"/>
            </a:ext>
          </a:extLst>
        </xdr:cNvPr>
        <xdr:cNvSpPr txBox="1"/>
      </xdr:nvSpPr>
      <xdr:spPr>
        <a:xfrm>
          <a:off x="13500744" y="1356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159311</xdr:rowOff>
    </xdr:from>
    <xdr:ext cx="405111" cy="259045"/>
    <xdr:sp macro="" textlink="">
      <xdr:nvSpPr>
        <xdr:cNvPr id="680" name="n_4mainValue【児童館】&#10;有形固定資産減価償却率">
          <a:extLst>
            <a:ext uri="{FF2B5EF4-FFF2-40B4-BE49-F238E27FC236}">
              <a16:creationId xmlns:a16="http://schemas.microsoft.com/office/drawing/2014/main" id="{815706F0-4885-49A6-A052-EED6C5EAAB5B}"/>
            </a:ext>
          </a:extLst>
        </xdr:cNvPr>
        <xdr:cNvSpPr txBox="1"/>
      </xdr:nvSpPr>
      <xdr:spPr>
        <a:xfrm>
          <a:off x="12611744" y="1353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CBD2E58-99FC-4377-9AA0-C8A74FA275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20F9D38E-3825-4F19-896A-65CE911E53C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129F4567-7EE1-4AFC-B426-3420F8685A8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70175D05-DAAE-4EAF-927D-6D84914E929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D4E03558-B209-42D3-8C4F-7964C925AB3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63BF1057-A944-4C61-BD47-61272BF9B65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D3C123DD-CD00-450A-AEA9-042F7011512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2D1D098-EB3E-4E2A-B4D1-4D9A88347C0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E709E1BF-6062-4BE8-A35A-B7EA80004B7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54F6D5C8-150B-4D85-8856-6CE314C3626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D9DBE6F6-458B-4E22-8CE6-48A6174A4E1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855FD52E-4D73-4DF6-A40D-D1A25C64566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D95CB1F8-678A-4C30-9723-809C7D2DB3C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002BD5BE-464E-49B6-9EF2-82747951134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EFE9DB16-8E50-45F8-999B-D7E77568578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04FCC317-F0D8-43DE-A084-EBD208CD519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C550B975-FA0C-4360-953D-7D89396E170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978805F9-5700-49D7-B92A-31F28D2EA10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66B72E7F-8D6D-4858-982E-C82B1729098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64B6A16-D1C5-4618-98E8-C39DE2D00B1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CCB0E8D3-C341-47B3-832A-726301D8C86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7557B009-0317-4099-8CBF-D1CD3B5B9964}"/>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4DA3C0A1-D4F5-4680-89D9-561AB36B7E2A}"/>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6DBE6FC5-8CB2-4866-8C77-CC553D094CBD}"/>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598B5B56-00E2-4CDA-97C7-876423253686}"/>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D7F59956-77D8-4128-B060-A2CA77AC4E69}"/>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7" name="【児童館】&#10;一人当たり面積平均値テキスト">
          <a:extLst>
            <a:ext uri="{FF2B5EF4-FFF2-40B4-BE49-F238E27FC236}">
              <a16:creationId xmlns:a16="http://schemas.microsoft.com/office/drawing/2014/main" id="{572B836D-79F6-4F02-890D-DA22A78D61B8}"/>
            </a:ext>
          </a:extLst>
        </xdr:cNvPr>
        <xdr:cNvSpPr txBox="1"/>
      </xdr:nvSpPr>
      <xdr:spPr>
        <a:xfrm>
          <a:off x="22199600" y="1432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01214CC0-BF82-436A-A6C2-56F56CF71277}"/>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97089154-06C4-4DF4-9E10-5EA88A5B9252}"/>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43D9D9EB-3922-4E29-BB52-DD3212D063E3}"/>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2486DAC5-A1B0-4D05-B7B7-E1EF69B2359C}"/>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a:extLst>
            <a:ext uri="{FF2B5EF4-FFF2-40B4-BE49-F238E27FC236}">
              <a16:creationId xmlns:a16="http://schemas.microsoft.com/office/drawing/2014/main" id="{9504F7D5-27CA-48C5-AF55-1C192CA02B97}"/>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A651DF3-C15B-405B-81EA-3817B6A15B6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5EEC5C1-AF07-463D-84CA-D595B2ED80F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482D4F8-D816-458A-8713-C0967A199C5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C22FBEF-24DF-4FBD-BDA0-DFE0D34D1C9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25FAD59-B33D-4729-87C7-00ADAFA6E56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129032</xdr:rowOff>
    </xdr:from>
    <xdr:to>
      <xdr:col>116</xdr:col>
      <xdr:colOff>114300</xdr:colOff>
      <xdr:row>85</xdr:row>
      <xdr:rowOff>59182</xdr:rowOff>
    </xdr:to>
    <xdr:sp macro="" textlink="">
      <xdr:nvSpPr>
        <xdr:cNvPr id="718" name="楕円 717">
          <a:extLst>
            <a:ext uri="{FF2B5EF4-FFF2-40B4-BE49-F238E27FC236}">
              <a16:creationId xmlns:a16="http://schemas.microsoft.com/office/drawing/2014/main" id="{25798320-C7B0-4668-A05F-5485020219F9}"/>
            </a:ext>
          </a:extLst>
        </xdr:cNvPr>
        <xdr:cNvSpPr/>
      </xdr:nvSpPr>
      <xdr:spPr>
        <a:xfrm>
          <a:off x="221107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107459</xdr:rowOff>
    </xdr:from>
    <xdr:ext cx="469744" cy="259045"/>
    <xdr:sp macro="" textlink="">
      <xdr:nvSpPr>
        <xdr:cNvPr id="719" name="【児童館】&#10;一人当たり面積該当値テキスト">
          <a:extLst>
            <a:ext uri="{FF2B5EF4-FFF2-40B4-BE49-F238E27FC236}">
              <a16:creationId xmlns:a16="http://schemas.microsoft.com/office/drawing/2014/main" id="{479DA9FF-E350-4F84-A5B1-D7418C4E1CC1}"/>
            </a:ext>
          </a:extLst>
        </xdr:cNvPr>
        <xdr:cNvSpPr txBox="1"/>
      </xdr:nvSpPr>
      <xdr:spPr>
        <a:xfrm>
          <a:off x="22199600"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129032</xdr:rowOff>
    </xdr:from>
    <xdr:to>
      <xdr:col>112</xdr:col>
      <xdr:colOff>38100</xdr:colOff>
      <xdr:row>85</xdr:row>
      <xdr:rowOff>59182</xdr:rowOff>
    </xdr:to>
    <xdr:sp macro="" textlink="">
      <xdr:nvSpPr>
        <xdr:cNvPr id="720" name="楕円 719">
          <a:extLst>
            <a:ext uri="{FF2B5EF4-FFF2-40B4-BE49-F238E27FC236}">
              <a16:creationId xmlns:a16="http://schemas.microsoft.com/office/drawing/2014/main" id="{CB7C08D3-88B4-497D-B155-6E52B3FD5A85}"/>
            </a:ext>
          </a:extLst>
        </xdr:cNvPr>
        <xdr:cNvSpPr/>
      </xdr:nvSpPr>
      <xdr:spPr>
        <a:xfrm>
          <a:off x="21272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xdr:rowOff>
    </xdr:from>
    <xdr:to>
      <xdr:col>116</xdr:col>
      <xdr:colOff>63500</xdr:colOff>
      <xdr:row>85</xdr:row>
      <xdr:rowOff>8382</xdr:rowOff>
    </xdr:to>
    <xdr:cxnSp macro="">
      <xdr:nvCxnSpPr>
        <xdr:cNvPr id="721" name="直線コネクタ 720">
          <a:extLst>
            <a:ext uri="{FF2B5EF4-FFF2-40B4-BE49-F238E27FC236}">
              <a16:creationId xmlns:a16="http://schemas.microsoft.com/office/drawing/2014/main" id="{B4D145D1-6003-42F5-A9B9-9995168C7266}"/>
            </a:ext>
          </a:extLst>
        </xdr:cNvPr>
        <xdr:cNvCxnSpPr/>
      </xdr:nvCxnSpPr>
      <xdr:spPr>
        <a:xfrm>
          <a:off x="21323300" y="145816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129032</xdr:rowOff>
    </xdr:from>
    <xdr:to>
      <xdr:col>107</xdr:col>
      <xdr:colOff>101600</xdr:colOff>
      <xdr:row>85</xdr:row>
      <xdr:rowOff>59182</xdr:rowOff>
    </xdr:to>
    <xdr:sp macro="" textlink="">
      <xdr:nvSpPr>
        <xdr:cNvPr id="722" name="楕円 721">
          <a:extLst>
            <a:ext uri="{FF2B5EF4-FFF2-40B4-BE49-F238E27FC236}">
              <a16:creationId xmlns:a16="http://schemas.microsoft.com/office/drawing/2014/main" id="{22C8FCED-AB30-473A-A2D2-5159C8859CBA}"/>
            </a:ext>
          </a:extLst>
        </xdr:cNvPr>
        <xdr:cNvSpPr/>
      </xdr:nvSpPr>
      <xdr:spPr>
        <a:xfrm>
          <a:off x="20383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8382</xdr:rowOff>
    </xdr:from>
    <xdr:to>
      <xdr:col>111</xdr:col>
      <xdr:colOff>177800</xdr:colOff>
      <xdr:row>85</xdr:row>
      <xdr:rowOff>8382</xdr:rowOff>
    </xdr:to>
    <xdr:cxnSp macro="">
      <xdr:nvCxnSpPr>
        <xdr:cNvPr id="723" name="直線コネクタ 722">
          <a:extLst>
            <a:ext uri="{FF2B5EF4-FFF2-40B4-BE49-F238E27FC236}">
              <a16:creationId xmlns:a16="http://schemas.microsoft.com/office/drawing/2014/main" id="{99D72400-3D42-435A-9E93-670520B2982C}"/>
            </a:ext>
          </a:extLst>
        </xdr:cNvPr>
        <xdr:cNvCxnSpPr/>
      </xdr:nvCxnSpPr>
      <xdr:spPr>
        <a:xfrm>
          <a:off x="20434300" y="1458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129032</xdr:rowOff>
    </xdr:from>
    <xdr:to>
      <xdr:col>102</xdr:col>
      <xdr:colOff>165100</xdr:colOff>
      <xdr:row>85</xdr:row>
      <xdr:rowOff>59182</xdr:rowOff>
    </xdr:to>
    <xdr:sp macro="" textlink="">
      <xdr:nvSpPr>
        <xdr:cNvPr id="724" name="楕円 723">
          <a:extLst>
            <a:ext uri="{FF2B5EF4-FFF2-40B4-BE49-F238E27FC236}">
              <a16:creationId xmlns:a16="http://schemas.microsoft.com/office/drawing/2014/main" id="{8CE9BE01-2427-4290-8754-C0FBB4EA4F36}"/>
            </a:ext>
          </a:extLst>
        </xdr:cNvPr>
        <xdr:cNvSpPr/>
      </xdr:nvSpPr>
      <xdr:spPr>
        <a:xfrm>
          <a:off x="19494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8382</xdr:rowOff>
    </xdr:from>
    <xdr:to>
      <xdr:col>107</xdr:col>
      <xdr:colOff>50800</xdr:colOff>
      <xdr:row>85</xdr:row>
      <xdr:rowOff>8382</xdr:rowOff>
    </xdr:to>
    <xdr:cxnSp macro="">
      <xdr:nvCxnSpPr>
        <xdr:cNvPr id="725" name="直線コネクタ 724">
          <a:extLst>
            <a:ext uri="{FF2B5EF4-FFF2-40B4-BE49-F238E27FC236}">
              <a16:creationId xmlns:a16="http://schemas.microsoft.com/office/drawing/2014/main" id="{9EB15253-F884-4208-A244-7B2512347322}"/>
            </a:ext>
          </a:extLst>
        </xdr:cNvPr>
        <xdr:cNvCxnSpPr/>
      </xdr:nvCxnSpPr>
      <xdr:spPr>
        <a:xfrm>
          <a:off x="19545300" y="1458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129032</xdr:rowOff>
    </xdr:from>
    <xdr:to>
      <xdr:col>98</xdr:col>
      <xdr:colOff>38100</xdr:colOff>
      <xdr:row>85</xdr:row>
      <xdr:rowOff>59182</xdr:rowOff>
    </xdr:to>
    <xdr:sp macro="" textlink="">
      <xdr:nvSpPr>
        <xdr:cNvPr id="726" name="楕円 725">
          <a:extLst>
            <a:ext uri="{FF2B5EF4-FFF2-40B4-BE49-F238E27FC236}">
              <a16:creationId xmlns:a16="http://schemas.microsoft.com/office/drawing/2014/main" id="{4EBA63AD-080A-4F7D-8D05-DCBCCB2A943C}"/>
            </a:ext>
          </a:extLst>
        </xdr:cNvPr>
        <xdr:cNvSpPr/>
      </xdr:nvSpPr>
      <xdr:spPr>
        <a:xfrm>
          <a:off x="18605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xdr:rowOff>
    </xdr:from>
    <xdr:to>
      <xdr:col>102</xdr:col>
      <xdr:colOff>114300</xdr:colOff>
      <xdr:row>85</xdr:row>
      <xdr:rowOff>8382</xdr:rowOff>
    </xdr:to>
    <xdr:cxnSp macro="">
      <xdr:nvCxnSpPr>
        <xdr:cNvPr id="727" name="直線コネクタ 726">
          <a:extLst>
            <a:ext uri="{FF2B5EF4-FFF2-40B4-BE49-F238E27FC236}">
              <a16:creationId xmlns:a16="http://schemas.microsoft.com/office/drawing/2014/main" id="{2D33FD4E-6D81-4915-B12F-4BEF9C6A9D67}"/>
            </a:ext>
          </a:extLst>
        </xdr:cNvPr>
        <xdr:cNvCxnSpPr/>
      </xdr:nvCxnSpPr>
      <xdr:spPr>
        <a:xfrm>
          <a:off x="18656300" y="1458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8" name="n_1aveValue【児童館】&#10;一人当たり面積">
          <a:extLst>
            <a:ext uri="{FF2B5EF4-FFF2-40B4-BE49-F238E27FC236}">
              <a16:creationId xmlns:a16="http://schemas.microsoft.com/office/drawing/2014/main" id="{EEA2AFA2-2B01-4310-904B-1859BE5A039B}"/>
            </a:ext>
          </a:extLst>
        </xdr:cNvPr>
        <xdr:cNvSpPr txBox="1"/>
      </xdr:nvSpPr>
      <xdr:spPr>
        <a:xfrm>
          <a:off x="210757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9" name="n_2aveValue【児童館】&#10;一人当たり面積">
          <a:extLst>
            <a:ext uri="{FF2B5EF4-FFF2-40B4-BE49-F238E27FC236}">
              <a16:creationId xmlns:a16="http://schemas.microsoft.com/office/drawing/2014/main" id="{92D2BEFF-8FAE-4568-9D1F-789CDBEF0555}"/>
            </a:ext>
          </a:extLst>
        </xdr:cNvPr>
        <xdr:cNvSpPr txBox="1"/>
      </xdr:nvSpPr>
      <xdr:spPr>
        <a:xfrm>
          <a:off x="201994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30" name="n_3aveValue【児童館】&#10;一人当たり面積">
          <a:extLst>
            <a:ext uri="{FF2B5EF4-FFF2-40B4-BE49-F238E27FC236}">
              <a16:creationId xmlns:a16="http://schemas.microsoft.com/office/drawing/2014/main" id="{64434A09-B460-4C2B-AFC1-7CD672633F8C}"/>
            </a:ext>
          </a:extLst>
        </xdr:cNvPr>
        <xdr:cNvSpPr txBox="1"/>
      </xdr:nvSpPr>
      <xdr:spPr>
        <a:xfrm>
          <a:off x="19310427"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31" name="n_4aveValue【児童館】&#10;一人当たり面積">
          <a:extLst>
            <a:ext uri="{FF2B5EF4-FFF2-40B4-BE49-F238E27FC236}">
              <a16:creationId xmlns:a16="http://schemas.microsoft.com/office/drawing/2014/main" id="{A230B256-68AD-418F-A2DF-C4D4E9E7EE8C}"/>
            </a:ext>
          </a:extLst>
        </xdr:cNvPr>
        <xdr:cNvSpPr txBox="1"/>
      </xdr:nvSpPr>
      <xdr:spPr>
        <a:xfrm>
          <a:off x="18421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50309</xdr:rowOff>
    </xdr:from>
    <xdr:ext cx="469744" cy="259045"/>
    <xdr:sp macro="" textlink="">
      <xdr:nvSpPr>
        <xdr:cNvPr id="732" name="n_1mainValue【児童館】&#10;一人当たり面積">
          <a:extLst>
            <a:ext uri="{FF2B5EF4-FFF2-40B4-BE49-F238E27FC236}">
              <a16:creationId xmlns:a16="http://schemas.microsoft.com/office/drawing/2014/main" id="{02D2AABD-74A9-43DC-9A04-E688AE7AB3E0}"/>
            </a:ext>
          </a:extLst>
        </xdr:cNvPr>
        <xdr:cNvSpPr txBox="1"/>
      </xdr:nvSpPr>
      <xdr:spPr>
        <a:xfrm>
          <a:off x="210757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50309</xdr:rowOff>
    </xdr:from>
    <xdr:ext cx="469744" cy="259045"/>
    <xdr:sp macro="" textlink="">
      <xdr:nvSpPr>
        <xdr:cNvPr id="733" name="n_2mainValue【児童館】&#10;一人当たり面積">
          <a:extLst>
            <a:ext uri="{FF2B5EF4-FFF2-40B4-BE49-F238E27FC236}">
              <a16:creationId xmlns:a16="http://schemas.microsoft.com/office/drawing/2014/main" id="{48F9F24C-97AB-4E3C-BB91-75127B478479}"/>
            </a:ext>
          </a:extLst>
        </xdr:cNvPr>
        <xdr:cNvSpPr txBox="1"/>
      </xdr:nvSpPr>
      <xdr:spPr>
        <a:xfrm>
          <a:off x="20199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50309</xdr:rowOff>
    </xdr:from>
    <xdr:ext cx="469744" cy="259045"/>
    <xdr:sp macro="" textlink="">
      <xdr:nvSpPr>
        <xdr:cNvPr id="734" name="n_3mainValue【児童館】&#10;一人当たり面積">
          <a:extLst>
            <a:ext uri="{FF2B5EF4-FFF2-40B4-BE49-F238E27FC236}">
              <a16:creationId xmlns:a16="http://schemas.microsoft.com/office/drawing/2014/main" id="{8D0010B0-BA6D-4975-9A36-7E9DEE51DDBB}"/>
            </a:ext>
          </a:extLst>
        </xdr:cNvPr>
        <xdr:cNvSpPr txBox="1"/>
      </xdr:nvSpPr>
      <xdr:spPr>
        <a:xfrm>
          <a:off x="19310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50309</xdr:rowOff>
    </xdr:from>
    <xdr:ext cx="469744" cy="259045"/>
    <xdr:sp macro="" textlink="">
      <xdr:nvSpPr>
        <xdr:cNvPr id="735" name="n_4mainValue【児童館】&#10;一人当たり面積">
          <a:extLst>
            <a:ext uri="{FF2B5EF4-FFF2-40B4-BE49-F238E27FC236}">
              <a16:creationId xmlns:a16="http://schemas.microsoft.com/office/drawing/2014/main" id="{7097F97B-7EA1-493F-9415-E704C9CAE5E2}"/>
            </a:ext>
          </a:extLst>
        </xdr:cNvPr>
        <xdr:cNvSpPr txBox="1"/>
      </xdr:nvSpPr>
      <xdr:spPr>
        <a:xfrm>
          <a:off x="18421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7FC708A0-E59E-47EA-AEFA-E18D38EBBEE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ACAF2761-E2E2-41FF-BE30-1590ED4CC7E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792425BC-9937-43D0-A8AD-71C467D45D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88D8746-102F-4DA8-8C9E-0DFF816D7C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1E27C2E8-33DC-4597-BF18-30E0880A75C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6E78C76F-EB76-48B5-9373-C8A9848B2D1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6D1FC0FE-948C-4D7A-83E2-968E81C6AD8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50BC20F6-E0A3-4FFE-B3D1-47E1FF81A5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8C5D0FA1-4C9E-47E3-97B0-AD9417B5D2B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5630BF28-F8C1-4F6B-A938-EEC95A532DA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C8CBA05A-28C9-4EC5-8DB1-88416607CB6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FB576350-EC1F-4E84-906C-6C8B68A2ED5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C77A47FF-971D-42F3-9E4B-C690148AC8C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E4CD3A80-073B-451A-9153-F3FA428031E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413E6909-E7DF-45D5-A6B2-C53CC9BA21F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6EE77874-F142-499F-B2EA-013C790FDFF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2BDFE7BB-BDE5-4A0B-B5BB-29AA30B04AF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C2BB75B3-5B33-42D6-AFCF-106188D4E6B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642E3569-F262-45D9-8056-E9DCBF7632A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AE78FB5B-E532-4E28-8F27-9918113FD8C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1D004A45-357A-4B55-971C-579FB8DFBE7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22034F6A-A8E7-45E2-9906-D9C3D454E03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7ABA2824-FC0A-47E1-A608-FB2EE3558D8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C0EFC234-F6DF-44D8-8FA4-267146CFC49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450883BF-184D-4079-BEBA-CBAB0EF36C1D}"/>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E44AB6A7-4E64-40B3-A148-0C902F800C4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4AE82C38-EC05-4771-8D9A-0BAC8C8E69A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D94AC985-D744-4F71-8AD5-DC7B565DE327}"/>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24F367CE-8445-458D-BB8C-67513F18A3F9}"/>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D01354CA-430F-4DCB-A07B-14832EFAA42B}"/>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1B51F07E-DB03-490F-87FB-3ED55027DD61}"/>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790CDDBB-5CD0-4CD8-B19B-579D3ADD3BAD}"/>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5269D33B-3AAF-446C-B527-9A7A1F2828D7}"/>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FA07FC92-1E93-473F-B44D-7F6C08F51A79}"/>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a:extLst>
            <a:ext uri="{FF2B5EF4-FFF2-40B4-BE49-F238E27FC236}">
              <a16:creationId xmlns:a16="http://schemas.microsoft.com/office/drawing/2014/main" id="{B447F2E9-C421-4367-8A33-FC8C477F0D71}"/>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A8211B7B-B572-4199-9185-7FAB2807EE5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476A946-CC63-40D0-8AB4-1EDF790B89D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675E179-3521-4437-8E7D-2CF6AE3C0CB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81157E5-1B37-4DC5-AFCE-C69112AB70D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86F32C7-5849-49FF-81F6-41A2B3BD58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120650</xdr:rowOff>
    </xdr:from>
    <xdr:to>
      <xdr:col>85</xdr:col>
      <xdr:colOff>177800</xdr:colOff>
      <xdr:row>104</xdr:row>
      <xdr:rowOff>50800</xdr:rowOff>
    </xdr:to>
    <xdr:sp macro="" textlink="">
      <xdr:nvSpPr>
        <xdr:cNvPr id="776" name="楕円 775">
          <a:extLst>
            <a:ext uri="{FF2B5EF4-FFF2-40B4-BE49-F238E27FC236}">
              <a16:creationId xmlns:a16="http://schemas.microsoft.com/office/drawing/2014/main" id="{F89D001D-77CE-448D-A8BD-326E5A3BF863}"/>
            </a:ext>
          </a:extLst>
        </xdr:cNvPr>
        <xdr:cNvSpPr/>
      </xdr:nvSpPr>
      <xdr:spPr>
        <a:xfrm>
          <a:off x="162687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143527</xdr:rowOff>
    </xdr:from>
    <xdr:ext cx="405111" cy="259045"/>
    <xdr:sp macro="" textlink="">
      <xdr:nvSpPr>
        <xdr:cNvPr id="777" name="【公民館】&#10;有形固定資産減価償却率該当値テキスト">
          <a:extLst>
            <a:ext uri="{FF2B5EF4-FFF2-40B4-BE49-F238E27FC236}">
              <a16:creationId xmlns:a16="http://schemas.microsoft.com/office/drawing/2014/main" id="{DDDD332C-AFEA-4855-A6D0-2589214D02DC}"/>
            </a:ext>
          </a:extLst>
        </xdr:cNvPr>
        <xdr:cNvSpPr txBox="1"/>
      </xdr:nvSpPr>
      <xdr:spPr>
        <a:xfrm>
          <a:off x="16357600"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82550</xdr:rowOff>
    </xdr:from>
    <xdr:to>
      <xdr:col>81</xdr:col>
      <xdr:colOff>101600</xdr:colOff>
      <xdr:row>104</xdr:row>
      <xdr:rowOff>12700</xdr:rowOff>
    </xdr:to>
    <xdr:sp macro="" textlink="">
      <xdr:nvSpPr>
        <xdr:cNvPr id="778" name="楕円 777">
          <a:extLst>
            <a:ext uri="{FF2B5EF4-FFF2-40B4-BE49-F238E27FC236}">
              <a16:creationId xmlns:a16="http://schemas.microsoft.com/office/drawing/2014/main" id="{1B9CE430-03AA-4EF7-A109-E153E7AC8415}"/>
            </a:ext>
          </a:extLst>
        </xdr:cNvPr>
        <xdr:cNvSpPr/>
      </xdr:nvSpPr>
      <xdr:spPr>
        <a:xfrm>
          <a:off x="15430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133350</xdr:rowOff>
    </xdr:from>
    <xdr:to>
      <xdr:col>85</xdr:col>
      <xdr:colOff>127000</xdr:colOff>
      <xdr:row>104</xdr:row>
      <xdr:rowOff>0</xdr:rowOff>
    </xdr:to>
    <xdr:cxnSp macro="">
      <xdr:nvCxnSpPr>
        <xdr:cNvPr id="779" name="直線コネクタ 778">
          <a:extLst>
            <a:ext uri="{FF2B5EF4-FFF2-40B4-BE49-F238E27FC236}">
              <a16:creationId xmlns:a16="http://schemas.microsoft.com/office/drawing/2014/main" id="{FA872D5C-CA37-4515-8023-43631F8642DF}"/>
            </a:ext>
          </a:extLst>
        </xdr:cNvPr>
        <xdr:cNvCxnSpPr/>
      </xdr:nvCxnSpPr>
      <xdr:spPr>
        <a:xfrm>
          <a:off x="15481300" y="17792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80" name="楕円 779">
          <a:extLst>
            <a:ext uri="{FF2B5EF4-FFF2-40B4-BE49-F238E27FC236}">
              <a16:creationId xmlns:a16="http://schemas.microsoft.com/office/drawing/2014/main" id="{E446B95C-49AC-4CFF-A73D-660723433DD0}"/>
            </a:ext>
          </a:extLst>
        </xdr:cNvPr>
        <xdr:cNvSpPr/>
      </xdr:nvSpPr>
      <xdr:spPr>
        <a:xfrm>
          <a:off x="14541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95250</xdr:rowOff>
    </xdr:from>
    <xdr:to>
      <xdr:col>81</xdr:col>
      <xdr:colOff>50800</xdr:colOff>
      <xdr:row>103</xdr:row>
      <xdr:rowOff>133350</xdr:rowOff>
    </xdr:to>
    <xdr:cxnSp macro="">
      <xdr:nvCxnSpPr>
        <xdr:cNvPr id="781" name="直線コネクタ 780">
          <a:extLst>
            <a:ext uri="{FF2B5EF4-FFF2-40B4-BE49-F238E27FC236}">
              <a16:creationId xmlns:a16="http://schemas.microsoft.com/office/drawing/2014/main" id="{06EF1C1D-9787-4770-8F47-2C9F15645A33}"/>
            </a:ext>
          </a:extLst>
        </xdr:cNvPr>
        <xdr:cNvCxnSpPr/>
      </xdr:nvCxnSpPr>
      <xdr:spPr>
        <a:xfrm>
          <a:off x="14592300" y="1775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6350</xdr:rowOff>
    </xdr:from>
    <xdr:to>
      <xdr:col>72</xdr:col>
      <xdr:colOff>38100</xdr:colOff>
      <xdr:row>103</xdr:row>
      <xdr:rowOff>107950</xdr:rowOff>
    </xdr:to>
    <xdr:sp macro="" textlink="">
      <xdr:nvSpPr>
        <xdr:cNvPr id="782" name="楕円 781">
          <a:extLst>
            <a:ext uri="{FF2B5EF4-FFF2-40B4-BE49-F238E27FC236}">
              <a16:creationId xmlns:a16="http://schemas.microsoft.com/office/drawing/2014/main" id="{4AE301F0-18F9-4292-9F08-B0BE1841D615}"/>
            </a:ext>
          </a:extLst>
        </xdr:cNvPr>
        <xdr:cNvSpPr/>
      </xdr:nvSpPr>
      <xdr:spPr>
        <a:xfrm>
          <a:off x="13652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57150</xdr:rowOff>
    </xdr:from>
    <xdr:to>
      <xdr:col>76</xdr:col>
      <xdr:colOff>114300</xdr:colOff>
      <xdr:row>103</xdr:row>
      <xdr:rowOff>95250</xdr:rowOff>
    </xdr:to>
    <xdr:cxnSp macro="">
      <xdr:nvCxnSpPr>
        <xdr:cNvPr id="783" name="直線コネクタ 782">
          <a:extLst>
            <a:ext uri="{FF2B5EF4-FFF2-40B4-BE49-F238E27FC236}">
              <a16:creationId xmlns:a16="http://schemas.microsoft.com/office/drawing/2014/main" id="{0BBA2A7B-8CAF-496F-B53F-A2A3B86B0F56}"/>
            </a:ext>
          </a:extLst>
        </xdr:cNvPr>
        <xdr:cNvCxnSpPr/>
      </xdr:nvCxnSpPr>
      <xdr:spPr>
        <a:xfrm>
          <a:off x="13703300" y="1771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139700</xdr:rowOff>
    </xdr:from>
    <xdr:to>
      <xdr:col>67</xdr:col>
      <xdr:colOff>101600</xdr:colOff>
      <xdr:row>103</xdr:row>
      <xdr:rowOff>69850</xdr:rowOff>
    </xdr:to>
    <xdr:sp macro="" textlink="">
      <xdr:nvSpPr>
        <xdr:cNvPr id="784" name="楕円 783">
          <a:extLst>
            <a:ext uri="{FF2B5EF4-FFF2-40B4-BE49-F238E27FC236}">
              <a16:creationId xmlns:a16="http://schemas.microsoft.com/office/drawing/2014/main" id="{47D407CF-D1E0-48D3-9E4B-695359A275C5}"/>
            </a:ext>
          </a:extLst>
        </xdr:cNvPr>
        <xdr:cNvSpPr/>
      </xdr:nvSpPr>
      <xdr:spPr>
        <a:xfrm>
          <a:off x="12763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19050</xdr:rowOff>
    </xdr:from>
    <xdr:to>
      <xdr:col>71</xdr:col>
      <xdr:colOff>177800</xdr:colOff>
      <xdr:row>103</xdr:row>
      <xdr:rowOff>57150</xdr:rowOff>
    </xdr:to>
    <xdr:cxnSp macro="">
      <xdr:nvCxnSpPr>
        <xdr:cNvPr id="785" name="直線コネクタ 784">
          <a:extLst>
            <a:ext uri="{FF2B5EF4-FFF2-40B4-BE49-F238E27FC236}">
              <a16:creationId xmlns:a16="http://schemas.microsoft.com/office/drawing/2014/main" id="{5AC42B87-E773-4DB6-9D19-1F6B483B145B}"/>
            </a:ext>
          </a:extLst>
        </xdr:cNvPr>
        <xdr:cNvCxnSpPr/>
      </xdr:nvCxnSpPr>
      <xdr:spPr>
        <a:xfrm>
          <a:off x="12814300" y="1767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786" name="n_1aveValue【公民館】&#10;有形固定資産減価償却率">
          <a:extLst>
            <a:ext uri="{FF2B5EF4-FFF2-40B4-BE49-F238E27FC236}">
              <a16:creationId xmlns:a16="http://schemas.microsoft.com/office/drawing/2014/main" id="{1D264F26-5E84-43E7-9BDE-29FD846F5A1C}"/>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787" name="n_2aveValue【公民館】&#10;有形固定資産減価償却率">
          <a:extLst>
            <a:ext uri="{FF2B5EF4-FFF2-40B4-BE49-F238E27FC236}">
              <a16:creationId xmlns:a16="http://schemas.microsoft.com/office/drawing/2014/main" id="{1C48880B-EADF-4E47-B564-760B85E21B22}"/>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88" name="n_3aveValue【公民館】&#10;有形固定資産減価償却率">
          <a:extLst>
            <a:ext uri="{FF2B5EF4-FFF2-40B4-BE49-F238E27FC236}">
              <a16:creationId xmlns:a16="http://schemas.microsoft.com/office/drawing/2014/main" id="{7F9DEA69-7EFC-4441-B70E-D71B03CB5C9A}"/>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789" name="n_4aveValue【公民館】&#10;有形固定資産減価償却率">
          <a:extLst>
            <a:ext uri="{FF2B5EF4-FFF2-40B4-BE49-F238E27FC236}">
              <a16:creationId xmlns:a16="http://schemas.microsoft.com/office/drawing/2014/main" id="{E16E7F3E-7C10-4056-8ADF-A380E73C968F}"/>
            </a:ext>
          </a:extLst>
        </xdr:cNvPr>
        <xdr:cNvSpPr txBox="1"/>
      </xdr:nvSpPr>
      <xdr:spPr>
        <a:xfrm>
          <a:off x="12611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29227</xdr:rowOff>
    </xdr:from>
    <xdr:ext cx="405111" cy="259045"/>
    <xdr:sp macro="" textlink="">
      <xdr:nvSpPr>
        <xdr:cNvPr id="790" name="n_1mainValue【公民館】&#10;有形固定資産減価償却率">
          <a:extLst>
            <a:ext uri="{FF2B5EF4-FFF2-40B4-BE49-F238E27FC236}">
              <a16:creationId xmlns:a16="http://schemas.microsoft.com/office/drawing/2014/main" id="{DE67975E-37DE-4763-ABEF-BD47743B914F}"/>
            </a:ext>
          </a:extLst>
        </xdr:cNvPr>
        <xdr:cNvSpPr txBox="1"/>
      </xdr:nvSpPr>
      <xdr:spPr>
        <a:xfrm>
          <a:off x="152660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791" name="n_2mainValue【公民館】&#10;有形固定資産減価償却率">
          <a:extLst>
            <a:ext uri="{FF2B5EF4-FFF2-40B4-BE49-F238E27FC236}">
              <a16:creationId xmlns:a16="http://schemas.microsoft.com/office/drawing/2014/main" id="{78134281-485E-4B81-B18D-832C0C2CE205}"/>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124477</xdr:rowOff>
    </xdr:from>
    <xdr:ext cx="405111" cy="259045"/>
    <xdr:sp macro="" textlink="">
      <xdr:nvSpPr>
        <xdr:cNvPr id="792" name="n_3mainValue【公民館】&#10;有形固定資産減価償却率">
          <a:extLst>
            <a:ext uri="{FF2B5EF4-FFF2-40B4-BE49-F238E27FC236}">
              <a16:creationId xmlns:a16="http://schemas.microsoft.com/office/drawing/2014/main" id="{C748646E-DA0D-4B87-AC45-4A1FD94A5280}"/>
            </a:ext>
          </a:extLst>
        </xdr:cNvPr>
        <xdr:cNvSpPr txBox="1"/>
      </xdr:nvSpPr>
      <xdr:spPr>
        <a:xfrm>
          <a:off x="1350074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86377</xdr:rowOff>
    </xdr:from>
    <xdr:ext cx="405111" cy="259045"/>
    <xdr:sp macro="" textlink="">
      <xdr:nvSpPr>
        <xdr:cNvPr id="793" name="n_4mainValue【公民館】&#10;有形固定資産減価償却率">
          <a:extLst>
            <a:ext uri="{FF2B5EF4-FFF2-40B4-BE49-F238E27FC236}">
              <a16:creationId xmlns:a16="http://schemas.microsoft.com/office/drawing/2014/main" id="{3C00906B-9BE1-4F6A-B397-0F1591E23557}"/>
            </a:ext>
          </a:extLst>
        </xdr:cNvPr>
        <xdr:cNvSpPr txBox="1"/>
      </xdr:nvSpPr>
      <xdr:spPr>
        <a:xfrm>
          <a:off x="12611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D1DE3E8A-74B9-4AC3-926C-CB6503D6F6A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163C6B1E-B0FE-46A9-9746-E1C282793C5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E72367C3-55FB-4C32-AB11-0DB0580958F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DE5487DA-AD9B-4244-A10C-B8FD930EBD0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2BDDE2F2-AA37-4D13-BD32-8C63E84B38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2A3E88C3-BBDB-455B-80E9-E2A1978B4E8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ABBC7B0B-4DCF-4F23-A2F2-B3BE8B7DF9B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C479B11C-0CAD-4A39-B1FF-4B74986A6C0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990EED3A-644A-464F-BC8B-1E6C05EB0B5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58EDF4CB-FCE3-42DB-B36F-0394560F8C2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2E997D2F-54E8-4D86-9042-141D5B4058B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A53EF230-5A86-48C1-BD72-038BF98D889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E2980412-FF22-43D5-9480-78AD739702B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A9A5D768-6296-4B56-9163-38CB01BF391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A55039D8-CB97-43A6-BF19-669ED014644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85C083FB-E52E-4B2E-900E-AAF57E36093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CB2CE0C3-152B-4FDE-B50F-DA86570CF03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1858EA2A-4EFF-4715-BDE3-041C16B9FD0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1A58C93E-E2D8-44D2-8BB2-D86A7EA3852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1C9A98F3-A8B3-4E75-B3CC-C5AB570D65A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C9D61380-6BED-497C-A994-98BAE10B9F4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4BEA6A95-6991-4C08-A6FC-49AF3C441E5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D9D7005D-0DD3-4841-88F0-C917C96DC6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3B1CF0BB-586F-485C-BAB8-31B548597265}"/>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BE690ED1-8314-4A04-8DBF-CA75DBE7C2EA}"/>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B4358983-3FFA-4E54-9FD9-31D78E02006D}"/>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D20F7734-DA85-4102-92C5-750477BACF4C}"/>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AE874432-45B4-43C1-8368-F2CC01382DF3}"/>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a:extLst>
            <a:ext uri="{FF2B5EF4-FFF2-40B4-BE49-F238E27FC236}">
              <a16:creationId xmlns:a16="http://schemas.microsoft.com/office/drawing/2014/main" id="{A5EC09FF-69E6-46D6-9592-14ACC3045D14}"/>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55FF711C-EC45-4293-BC43-6110087B26EC}"/>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3C71A5DE-38E7-4E35-AAE4-E1DB6FA96679}"/>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B9453196-04E7-4808-BAB4-84D8C307FCB9}"/>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1BFC915C-DEDB-41E3-9915-2BF0CC15D4BD}"/>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a:extLst>
            <a:ext uri="{FF2B5EF4-FFF2-40B4-BE49-F238E27FC236}">
              <a16:creationId xmlns:a16="http://schemas.microsoft.com/office/drawing/2014/main" id="{596C9DAC-1FB1-4CC2-B919-ADAF2021F496}"/>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FD9BE77-CF49-4E98-9EA3-4065EDE2FD5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AD62018-B3AC-4C6F-A5B8-774FDEFE255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D186092-25AE-4C44-BECB-A98AD2FC385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803F5A3-7281-4972-82D3-703D91EF3FF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ED54A37-3999-4941-9B77-2F30D353C8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39370</xdr:rowOff>
    </xdr:from>
    <xdr:to>
      <xdr:col>116</xdr:col>
      <xdr:colOff>114300</xdr:colOff>
      <xdr:row>108</xdr:row>
      <xdr:rowOff>140970</xdr:rowOff>
    </xdr:to>
    <xdr:sp macro="" textlink="">
      <xdr:nvSpPr>
        <xdr:cNvPr id="833" name="楕円 832">
          <a:extLst>
            <a:ext uri="{FF2B5EF4-FFF2-40B4-BE49-F238E27FC236}">
              <a16:creationId xmlns:a16="http://schemas.microsoft.com/office/drawing/2014/main" id="{862BCB83-4F85-4DEE-A39A-54ABD3FEB5E8}"/>
            </a:ext>
          </a:extLst>
        </xdr:cNvPr>
        <xdr:cNvSpPr/>
      </xdr:nvSpPr>
      <xdr:spPr>
        <a:xfrm>
          <a:off x="22110700" y="185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125747</xdr:rowOff>
    </xdr:from>
    <xdr:ext cx="469744" cy="259045"/>
    <xdr:sp macro="" textlink="">
      <xdr:nvSpPr>
        <xdr:cNvPr id="834" name="【公民館】&#10;一人当たり面積該当値テキスト">
          <a:extLst>
            <a:ext uri="{FF2B5EF4-FFF2-40B4-BE49-F238E27FC236}">
              <a16:creationId xmlns:a16="http://schemas.microsoft.com/office/drawing/2014/main" id="{83982793-3B07-4591-95BB-0F1A02EADD03}"/>
            </a:ext>
          </a:extLst>
        </xdr:cNvPr>
        <xdr:cNvSpPr txBox="1"/>
      </xdr:nvSpPr>
      <xdr:spPr>
        <a:xfrm>
          <a:off x="22199600" y="184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39370</xdr:rowOff>
    </xdr:from>
    <xdr:to>
      <xdr:col>112</xdr:col>
      <xdr:colOff>38100</xdr:colOff>
      <xdr:row>108</xdr:row>
      <xdr:rowOff>140970</xdr:rowOff>
    </xdr:to>
    <xdr:sp macro="" textlink="">
      <xdr:nvSpPr>
        <xdr:cNvPr id="835" name="楕円 834">
          <a:extLst>
            <a:ext uri="{FF2B5EF4-FFF2-40B4-BE49-F238E27FC236}">
              <a16:creationId xmlns:a16="http://schemas.microsoft.com/office/drawing/2014/main" id="{7F79411F-51A2-4E8E-80A8-2F9DF910445E}"/>
            </a:ext>
          </a:extLst>
        </xdr:cNvPr>
        <xdr:cNvSpPr/>
      </xdr:nvSpPr>
      <xdr:spPr>
        <a:xfrm>
          <a:off x="21272500" y="185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90170</xdr:rowOff>
    </xdr:from>
    <xdr:to>
      <xdr:col>116</xdr:col>
      <xdr:colOff>63500</xdr:colOff>
      <xdr:row>108</xdr:row>
      <xdr:rowOff>90170</xdr:rowOff>
    </xdr:to>
    <xdr:cxnSp macro="">
      <xdr:nvCxnSpPr>
        <xdr:cNvPr id="836" name="直線コネクタ 835">
          <a:extLst>
            <a:ext uri="{FF2B5EF4-FFF2-40B4-BE49-F238E27FC236}">
              <a16:creationId xmlns:a16="http://schemas.microsoft.com/office/drawing/2014/main" id="{B33DB053-12A8-4496-9D63-BB7CB86A6D02}"/>
            </a:ext>
          </a:extLst>
        </xdr:cNvPr>
        <xdr:cNvCxnSpPr/>
      </xdr:nvCxnSpPr>
      <xdr:spPr>
        <a:xfrm>
          <a:off x="21323300" y="186067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39370</xdr:rowOff>
    </xdr:from>
    <xdr:to>
      <xdr:col>107</xdr:col>
      <xdr:colOff>101600</xdr:colOff>
      <xdr:row>108</xdr:row>
      <xdr:rowOff>140970</xdr:rowOff>
    </xdr:to>
    <xdr:sp macro="" textlink="">
      <xdr:nvSpPr>
        <xdr:cNvPr id="837" name="楕円 836">
          <a:extLst>
            <a:ext uri="{FF2B5EF4-FFF2-40B4-BE49-F238E27FC236}">
              <a16:creationId xmlns:a16="http://schemas.microsoft.com/office/drawing/2014/main" id="{0142D722-E71B-4D64-9345-4CFC5B1A72EA}"/>
            </a:ext>
          </a:extLst>
        </xdr:cNvPr>
        <xdr:cNvSpPr/>
      </xdr:nvSpPr>
      <xdr:spPr>
        <a:xfrm>
          <a:off x="20383500" y="185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90170</xdr:rowOff>
    </xdr:from>
    <xdr:to>
      <xdr:col>111</xdr:col>
      <xdr:colOff>177800</xdr:colOff>
      <xdr:row>108</xdr:row>
      <xdr:rowOff>90170</xdr:rowOff>
    </xdr:to>
    <xdr:cxnSp macro="">
      <xdr:nvCxnSpPr>
        <xdr:cNvPr id="838" name="直線コネクタ 837">
          <a:extLst>
            <a:ext uri="{FF2B5EF4-FFF2-40B4-BE49-F238E27FC236}">
              <a16:creationId xmlns:a16="http://schemas.microsoft.com/office/drawing/2014/main" id="{7F7E7520-2902-4A09-A67A-30E6F304DB1F}"/>
            </a:ext>
          </a:extLst>
        </xdr:cNvPr>
        <xdr:cNvCxnSpPr/>
      </xdr:nvCxnSpPr>
      <xdr:spPr>
        <a:xfrm>
          <a:off x="20434300" y="18606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39370</xdr:rowOff>
    </xdr:from>
    <xdr:to>
      <xdr:col>102</xdr:col>
      <xdr:colOff>165100</xdr:colOff>
      <xdr:row>108</xdr:row>
      <xdr:rowOff>140970</xdr:rowOff>
    </xdr:to>
    <xdr:sp macro="" textlink="">
      <xdr:nvSpPr>
        <xdr:cNvPr id="839" name="楕円 838">
          <a:extLst>
            <a:ext uri="{FF2B5EF4-FFF2-40B4-BE49-F238E27FC236}">
              <a16:creationId xmlns:a16="http://schemas.microsoft.com/office/drawing/2014/main" id="{CA1BC478-005D-4DB3-B8DF-73ACC915E37D}"/>
            </a:ext>
          </a:extLst>
        </xdr:cNvPr>
        <xdr:cNvSpPr/>
      </xdr:nvSpPr>
      <xdr:spPr>
        <a:xfrm>
          <a:off x="19494500" y="185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90170</xdr:rowOff>
    </xdr:from>
    <xdr:to>
      <xdr:col>107</xdr:col>
      <xdr:colOff>50800</xdr:colOff>
      <xdr:row>108</xdr:row>
      <xdr:rowOff>90170</xdr:rowOff>
    </xdr:to>
    <xdr:cxnSp macro="">
      <xdr:nvCxnSpPr>
        <xdr:cNvPr id="840" name="直線コネクタ 839">
          <a:extLst>
            <a:ext uri="{FF2B5EF4-FFF2-40B4-BE49-F238E27FC236}">
              <a16:creationId xmlns:a16="http://schemas.microsoft.com/office/drawing/2014/main" id="{1C9E33F7-E879-42C7-8D43-8AF52BA1EBD7}"/>
            </a:ext>
          </a:extLst>
        </xdr:cNvPr>
        <xdr:cNvCxnSpPr/>
      </xdr:nvCxnSpPr>
      <xdr:spPr>
        <a:xfrm>
          <a:off x="19545300" y="18606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39370</xdr:rowOff>
    </xdr:from>
    <xdr:to>
      <xdr:col>98</xdr:col>
      <xdr:colOff>38100</xdr:colOff>
      <xdr:row>108</xdr:row>
      <xdr:rowOff>140970</xdr:rowOff>
    </xdr:to>
    <xdr:sp macro="" textlink="">
      <xdr:nvSpPr>
        <xdr:cNvPr id="841" name="楕円 840">
          <a:extLst>
            <a:ext uri="{FF2B5EF4-FFF2-40B4-BE49-F238E27FC236}">
              <a16:creationId xmlns:a16="http://schemas.microsoft.com/office/drawing/2014/main" id="{2A1B94BF-2DB2-499A-A42F-0249745D24C4}"/>
            </a:ext>
          </a:extLst>
        </xdr:cNvPr>
        <xdr:cNvSpPr/>
      </xdr:nvSpPr>
      <xdr:spPr>
        <a:xfrm>
          <a:off x="18605500" y="185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90170</xdr:rowOff>
    </xdr:from>
    <xdr:to>
      <xdr:col>102</xdr:col>
      <xdr:colOff>114300</xdr:colOff>
      <xdr:row>108</xdr:row>
      <xdr:rowOff>90170</xdr:rowOff>
    </xdr:to>
    <xdr:cxnSp macro="">
      <xdr:nvCxnSpPr>
        <xdr:cNvPr id="842" name="直線コネクタ 841">
          <a:extLst>
            <a:ext uri="{FF2B5EF4-FFF2-40B4-BE49-F238E27FC236}">
              <a16:creationId xmlns:a16="http://schemas.microsoft.com/office/drawing/2014/main" id="{367528A4-52C3-40D8-94AA-BF42F8FC6671}"/>
            </a:ext>
          </a:extLst>
        </xdr:cNvPr>
        <xdr:cNvCxnSpPr/>
      </xdr:nvCxnSpPr>
      <xdr:spPr>
        <a:xfrm>
          <a:off x="18656300" y="18606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a:extLst>
            <a:ext uri="{FF2B5EF4-FFF2-40B4-BE49-F238E27FC236}">
              <a16:creationId xmlns:a16="http://schemas.microsoft.com/office/drawing/2014/main" id="{74014B10-8CDF-419E-B55B-BCAAC0D03A96}"/>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a:extLst>
            <a:ext uri="{FF2B5EF4-FFF2-40B4-BE49-F238E27FC236}">
              <a16:creationId xmlns:a16="http://schemas.microsoft.com/office/drawing/2014/main" id="{907B2B1A-1B2E-41F8-8D73-AC71486A2115}"/>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a:extLst>
            <a:ext uri="{FF2B5EF4-FFF2-40B4-BE49-F238E27FC236}">
              <a16:creationId xmlns:a16="http://schemas.microsoft.com/office/drawing/2014/main" id="{F0323B04-90BF-44DB-9B73-A57C7E215D34}"/>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6" name="n_4aveValue【公民館】&#10;一人当たり面積">
          <a:extLst>
            <a:ext uri="{FF2B5EF4-FFF2-40B4-BE49-F238E27FC236}">
              <a16:creationId xmlns:a16="http://schemas.microsoft.com/office/drawing/2014/main" id="{831D7B1D-1B67-4A76-B253-1FC5ACA14F77}"/>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132097</xdr:rowOff>
    </xdr:from>
    <xdr:ext cx="469744" cy="259045"/>
    <xdr:sp macro="" textlink="">
      <xdr:nvSpPr>
        <xdr:cNvPr id="847" name="n_1mainValue【公民館】&#10;一人当たり面積">
          <a:extLst>
            <a:ext uri="{FF2B5EF4-FFF2-40B4-BE49-F238E27FC236}">
              <a16:creationId xmlns:a16="http://schemas.microsoft.com/office/drawing/2014/main" id="{3EEF4518-8DDF-455F-A7A5-D8762F76D040}"/>
            </a:ext>
          </a:extLst>
        </xdr:cNvPr>
        <xdr:cNvSpPr txBox="1"/>
      </xdr:nvSpPr>
      <xdr:spPr>
        <a:xfrm>
          <a:off x="21075727" y="186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132097</xdr:rowOff>
    </xdr:from>
    <xdr:ext cx="469744" cy="259045"/>
    <xdr:sp macro="" textlink="">
      <xdr:nvSpPr>
        <xdr:cNvPr id="848" name="n_2mainValue【公民館】&#10;一人当たり面積">
          <a:extLst>
            <a:ext uri="{FF2B5EF4-FFF2-40B4-BE49-F238E27FC236}">
              <a16:creationId xmlns:a16="http://schemas.microsoft.com/office/drawing/2014/main" id="{9B3EE13F-0ADD-4AD8-87A3-4BEC426BB991}"/>
            </a:ext>
          </a:extLst>
        </xdr:cNvPr>
        <xdr:cNvSpPr txBox="1"/>
      </xdr:nvSpPr>
      <xdr:spPr>
        <a:xfrm>
          <a:off x="20199427" y="186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132097</xdr:rowOff>
    </xdr:from>
    <xdr:ext cx="469744" cy="259045"/>
    <xdr:sp macro="" textlink="">
      <xdr:nvSpPr>
        <xdr:cNvPr id="849" name="n_3mainValue【公民館】&#10;一人当たり面積">
          <a:extLst>
            <a:ext uri="{FF2B5EF4-FFF2-40B4-BE49-F238E27FC236}">
              <a16:creationId xmlns:a16="http://schemas.microsoft.com/office/drawing/2014/main" id="{86547B38-DCFD-46F4-A9F5-E0195C6FCD07}"/>
            </a:ext>
          </a:extLst>
        </xdr:cNvPr>
        <xdr:cNvSpPr txBox="1"/>
      </xdr:nvSpPr>
      <xdr:spPr>
        <a:xfrm>
          <a:off x="19310427" y="186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132097</xdr:rowOff>
    </xdr:from>
    <xdr:ext cx="469744" cy="259045"/>
    <xdr:sp macro="" textlink="">
      <xdr:nvSpPr>
        <xdr:cNvPr id="850" name="n_4mainValue【公民館】&#10;一人当たり面積">
          <a:extLst>
            <a:ext uri="{FF2B5EF4-FFF2-40B4-BE49-F238E27FC236}">
              <a16:creationId xmlns:a16="http://schemas.microsoft.com/office/drawing/2014/main" id="{DD521BE2-92E2-48E5-9576-42352404FBDC}"/>
            </a:ext>
          </a:extLst>
        </xdr:cNvPr>
        <xdr:cNvSpPr txBox="1"/>
      </xdr:nvSpPr>
      <xdr:spPr>
        <a:xfrm>
          <a:off x="18421427" y="186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329A2823-8F0E-4F54-ABE2-3D2A74138B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DBF8D09D-F8DA-4F5E-817F-3B9FF4B578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2F052CCE-187F-4216-AACE-B858B29453A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全ての施設で、類似団体と比較して有形固定資産減価償却率が低い水準となっている。</a:t>
          </a:r>
          <a:endParaRPr lang="ja-JP" altLang="ja-JP" sz="1400">
            <a:effectLst/>
          </a:endParaRPr>
        </a:p>
        <a:p>
          <a:r>
            <a:rPr kumimoji="1" lang="ja-JP" altLang="ja-JP" sz="1100">
              <a:solidFill>
                <a:schemeClr val="dk1"/>
              </a:solidFill>
              <a:effectLst/>
              <a:latin typeface="+mn-lt"/>
              <a:ea typeface="+mn-ea"/>
              <a:cs typeface="+mn-cs"/>
            </a:rPr>
            <a:t>　全体的に建築経過年数が短いことが要因となっている。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58939F-0B0D-4D26-BD18-5A5BE132B7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020160B-4AF1-441B-9C74-316A4C8E4EB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8E44711-81E6-4D87-93C4-51E67712ED3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AE7C29-16C5-4E2A-B33F-278620CB13D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沖縄県与那原町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C965DDD-7199-4DD8-9616-23D8907AC39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D35773-761C-4441-96A2-468EF7AF5B9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491432-84B9-4492-88C9-4C0747A315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5C3EE57-7ABB-4902-B7BD-C9C78308CAD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A6111C-5C6D-4938-AD1C-C67CE37F6C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E486A0-5BD1-4743-B57A-23F3DB3C37C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19,920
19,713
5.18
10,015,656
9,921,964
83,649
4,836,111
7,659,811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BFD0CB-5AC8-4A9D-8AC3-5030BB664B3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D792EA8-005C-4818-8517-56CFB1D9A96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232CEE-CEA7-4574-A2AE-910B98E19FA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DDF79A-16E0-4920-A3CC-7C9CB4AB773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A119BC-5FF5-4C39-8136-EE4A9B7EC9C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D4DDB1-443A-4F44-86BB-566C32CF4F2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9D299E-0A01-4E71-A35D-FD8A4632A8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30E6E5-01C5-4D75-A432-4ABE558BEF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1C18AC9-30D1-4325-8582-779774A8612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FCA4DE-D310-4FA3-863A-212F4439632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93E003-7147-417C-BF2B-6727F1B313E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0F34B8-D336-40F7-8328-BD0604C4E95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9B2B56A-5E4D-461F-8A39-E5CAD496019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9AA2E1-7791-4EEE-9D24-2B8A43E3DE8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B959B3E-DA69-4FB6-8C25-C9422ACCAEE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EC07FBD-54F9-4969-AEC9-AB4CAB8AFC5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BFE70B-94EC-47E1-B2A9-2BDBE088DC4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ABF69A-3B7B-49CF-A3CB-FBFFA131B17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47C3A22-0EFE-4F66-8B83-24A838940BE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B07526F-A7F5-4094-A87B-6FF1FB732F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BCE543-D4D2-4679-88D4-0141B9EEC7D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46CCA9-2539-43EF-9EAA-5182E39ACE1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4887A5-431C-422F-A476-6820FCEF8A5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9A2A5F-2E91-4202-876F-3CAA83266B3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551A96-88AA-40D3-8301-325D02DE738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6A9D8AB-E812-48C1-8F91-D3AC4741BE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5E0700-1E66-49FB-9216-3448C0392E6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2D9257-B134-448D-AB62-A3C61CC34AD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520396-D12D-428E-81DC-06CDAE56F4C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6738EE-1A1E-4F39-B2BB-4D8F1817E0B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AA37880-40D8-44D4-9FB0-F50C52ABEEB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BF46110-A719-40D5-91F3-9F4C5E1F3C6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1A945CD-7B4F-486A-BB21-4353B38BFF6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56CCA2E-3612-4776-B7CB-1BC21E34EA4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8639470-2D64-4F72-B615-DFC48B3D925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71F608D-0D9B-418E-B6EA-C8792F4BE74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A8D7874-A6CC-437E-968A-0D4E42806A5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DE98343-FD16-4089-BDEE-15C15AFCB53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A232547-E199-49FF-823F-43E024BA9C3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BC9F30B-86D5-4E2A-851C-A3E37BCAF40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30359E2-DC2F-4A51-B91F-347DA31374F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F4FD7A2-88D4-426D-A4BE-F3A9AE739F5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556DC5F-B5D0-45D3-8B52-8FB5F739FE5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E7843CF-299F-486E-BDF5-6337D4D297C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7D4207F-51E0-41E9-9E11-D28C2FDE799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F2ED0DA-715B-4F7B-ACC3-32F5B1E901D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6490453-78A5-4C83-9439-22E2FE6B1D5B}"/>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25B4294-44C1-4ECE-A3AD-29C0F411F33F}"/>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2C4251F-5165-442E-AF9D-B4891CB6BB2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D421A1A6-D5E3-4BA3-BB30-090549E3C8C8}"/>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78347286-9473-40A8-84B5-771BCEB3AF81}"/>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51C5B229-5EB9-4498-89B0-AF0CE32BFA72}"/>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A7B6E963-0EF3-4868-AA48-F2EAC32EF4E5}"/>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8B4C3A03-BBDC-4B9B-9D79-4B051CF128C8}"/>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1A06B1D1-6FC7-40FD-9B4F-65A377DFCFB5}"/>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8BD0EC6B-6E79-4D62-81E8-C9C847F70C56}"/>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8778781B-67FF-4AF2-883B-89A969FB5B54}"/>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9580F4-1E72-477C-A53F-9FA58D1C732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612A00-BD69-428C-997A-610C92492C4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9ABFBA1-8506-40F7-B5FA-817FAB02996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DF64828-8E2F-4016-9EBB-9D1B2FFE806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12FD7E0-0FB6-41F7-A97B-9C157187577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9072</xdr:rowOff>
    </xdr:from>
    <xdr:to>
      <xdr:col>24</xdr:col>
      <xdr:colOff>114300</xdr:colOff>
      <xdr:row>38</xdr:row>
      <xdr:rowOff>110672</xdr:rowOff>
    </xdr:to>
    <xdr:sp macro="" textlink="">
      <xdr:nvSpPr>
        <xdr:cNvPr id="74" name="楕円 73">
          <a:extLst>
            <a:ext uri="{FF2B5EF4-FFF2-40B4-BE49-F238E27FC236}">
              <a16:creationId xmlns:a16="http://schemas.microsoft.com/office/drawing/2014/main" id="{7934D7F4-7D03-4AA3-B241-21C119084160}"/>
            </a:ext>
          </a:extLst>
        </xdr:cNvPr>
        <xdr:cNvSpPr/>
      </xdr:nvSpPr>
      <xdr:spPr>
        <a:xfrm>
          <a:off x="4584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31949</xdr:rowOff>
    </xdr:from>
    <xdr:ext cx="405111" cy="259045"/>
    <xdr:sp macro="" textlink="">
      <xdr:nvSpPr>
        <xdr:cNvPr id="75" name="【図書館】&#10;有形固定資産減価償却率該当値テキスト">
          <a:extLst>
            <a:ext uri="{FF2B5EF4-FFF2-40B4-BE49-F238E27FC236}">
              <a16:creationId xmlns:a16="http://schemas.microsoft.com/office/drawing/2014/main" id="{92A4CA73-5EB6-4270-8404-E2C02B09699B}"/>
            </a:ext>
          </a:extLst>
        </xdr:cNvPr>
        <xdr:cNvSpPr txBox="1"/>
      </xdr:nvSpPr>
      <xdr:spPr>
        <a:xfrm>
          <a:off x="4673600" y="637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147864</xdr:rowOff>
    </xdr:from>
    <xdr:to>
      <xdr:col>20</xdr:col>
      <xdr:colOff>38100</xdr:colOff>
      <xdr:row>38</xdr:row>
      <xdr:rowOff>78014</xdr:rowOff>
    </xdr:to>
    <xdr:sp macro="" textlink="">
      <xdr:nvSpPr>
        <xdr:cNvPr id="76" name="楕円 75">
          <a:extLst>
            <a:ext uri="{FF2B5EF4-FFF2-40B4-BE49-F238E27FC236}">
              <a16:creationId xmlns:a16="http://schemas.microsoft.com/office/drawing/2014/main" id="{698058A1-16A6-4CCD-8CF4-4782CD34A75A}"/>
            </a:ext>
          </a:extLst>
        </xdr:cNvPr>
        <xdr:cNvSpPr/>
      </xdr:nvSpPr>
      <xdr:spPr>
        <a:xfrm>
          <a:off x="3746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27215</xdr:rowOff>
    </xdr:from>
    <xdr:to>
      <xdr:col>24</xdr:col>
      <xdr:colOff>63500</xdr:colOff>
      <xdr:row>38</xdr:row>
      <xdr:rowOff>59872</xdr:rowOff>
    </xdr:to>
    <xdr:cxnSp macro="">
      <xdr:nvCxnSpPr>
        <xdr:cNvPr id="77" name="直線コネクタ 76">
          <a:extLst>
            <a:ext uri="{FF2B5EF4-FFF2-40B4-BE49-F238E27FC236}">
              <a16:creationId xmlns:a16="http://schemas.microsoft.com/office/drawing/2014/main" id="{5A5A7D9E-9757-4DD6-9301-32CCF5BB06BD}"/>
            </a:ext>
          </a:extLst>
        </xdr:cNvPr>
        <xdr:cNvCxnSpPr/>
      </xdr:nvCxnSpPr>
      <xdr:spPr>
        <a:xfrm>
          <a:off x="3797300" y="65423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115207</xdr:rowOff>
    </xdr:from>
    <xdr:to>
      <xdr:col>15</xdr:col>
      <xdr:colOff>101600</xdr:colOff>
      <xdr:row>38</xdr:row>
      <xdr:rowOff>45357</xdr:rowOff>
    </xdr:to>
    <xdr:sp macro="" textlink="">
      <xdr:nvSpPr>
        <xdr:cNvPr id="78" name="楕円 77">
          <a:extLst>
            <a:ext uri="{FF2B5EF4-FFF2-40B4-BE49-F238E27FC236}">
              <a16:creationId xmlns:a16="http://schemas.microsoft.com/office/drawing/2014/main" id="{AAFB23D0-D957-4E73-ADA8-4349A59826D2}"/>
            </a:ext>
          </a:extLst>
        </xdr:cNvPr>
        <xdr:cNvSpPr/>
      </xdr:nvSpPr>
      <xdr:spPr>
        <a:xfrm>
          <a:off x="2857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166007</xdr:rowOff>
    </xdr:from>
    <xdr:to>
      <xdr:col>19</xdr:col>
      <xdr:colOff>177800</xdr:colOff>
      <xdr:row>38</xdr:row>
      <xdr:rowOff>27215</xdr:rowOff>
    </xdr:to>
    <xdr:cxnSp macro="">
      <xdr:nvCxnSpPr>
        <xdr:cNvPr id="79" name="直線コネクタ 78">
          <a:extLst>
            <a:ext uri="{FF2B5EF4-FFF2-40B4-BE49-F238E27FC236}">
              <a16:creationId xmlns:a16="http://schemas.microsoft.com/office/drawing/2014/main" id="{321F17B7-87E0-4C85-A46A-40D371B4B5EB}"/>
            </a:ext>
          </a:extLst>
        </xdr:cNvPr>
        <xdr:cNvCxnSpPr/>
      </xdr:nvCxnSpPr>
      <xdr:spPr>
        <a:xfrm>
          <a:off x="2908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80" name="楕円 79">
          <a:extLst>
            <a:ext uri="{FF2B5EF4-FFF2-40B4-BE49-F238E27FC236}">
              <a16:creationId xmlns:a16="http://schemas.microsoft.com/office/drawing/2014/main" id="{D6079BA4-FF4C-4D0E-AF3F-801985D8E328}"/>
            </a:ext>
          </a:extLst>
        </xdr:cNvPr>
        <xdr:cNvSpPr/>
      </xdr:nvSpPr>
      <xdr:spPr>
        <a:xfrm>
          <a:off x="196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166007</xdr:rowOff>
    </xdr:to>
    <xdr:cxnSp macro="">
      <xdr:nvCxnSpPr>
        <xdr:cNvPr id="81" name="直線コネクタ 80">
          <a:extLst>
            <a:ext uri="{FF2B5EF4-FFF2-40B4-BE49-F238E27FC236}">
              <a16:creationId xmlns:a16="http://schemas.microsoft.com/office/drawing/2014/main" id="{FDD383B0-1C60-40A4-B868-CE265EBB9415}"/>
            </a:ext>
          </a:extLst>
        </xdr:cNvPr>
        <xdr:cNvCxnSpPr/>
      </xdr:nvCxnSpPr>
      <xdr:spPr>
        <a:xfrm>
          <a:off x="2019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49893</xdr:rowOff>
    </xdr:from>
    <xdr:to>
      <xdr:col>6</xdr:col>
      <xdr:colOff>38100</xdr:colOff>
      <xdr:row>37</xdr:row>
      <xdr:rowOff>151493</xdr:rowOff>
    </xdr:to>
    <xdr:sp macro="" textlink="">
      <xdr:nvSpPr>
        <xdr:cNvPr id="82" name="楕円 81">
          <a:extLst>
            <a:ext uri="{FF2B5EF4-FFF2-40B4-BE49-F238E27FC236}">
              <a16:creationId xmlns:a16="http://schemas.microsoft.com/office/drawing/2014/main" id="{2DD5A128-9757-4C90-B1BA-7E7B641595F6}"/>
            </a:ext>
          </a:extLst>
        </xdr:cNvPr>
        <xdr:cNvSpPr/>
      </xdr:nvSpPr>
      <xdr:spPr>
        <a:xfrm>
          <a:off x="1079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100693</xdr:rowOff>
    </xdr:from>
    <xdr:to>
      <xdr:col>10</xdr:col>
      <xdr:colOff>114300</xdr:colOff>
      <xdr:row>37</xdr:row>
      <xdr:rowOff>133350</xdr:rowOff>
    </xdr:to>
    <xdr:cxnSp macro="">
      <xdr:nvCxnSpPr>
        <xdr:cNvPr id="83" name="直線コネクタ 82">
          <a:extLst>
            <a:ext uri="{FF2B5EF4-FFF2-40B4-BE49-F238E27FC236}">
              <a16:creationId xmlns:a16="http://schemas.microsoft.com/office/drawing/2014/main" id="{94D1C1D1-66CA-40B2-8088-F04E21C4D2DD}"/>
            </a:ext>
          </a:extLst>
        </xdr:cNvPr>
        <xdr:cNvCxnSpPr/>
      </xdr:nvCxnSpPr>
      <xdr:spPr>
        <a:xfrm>
          <a:off x="1130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EC1831F4-75C3-4D2E-AC53-8A9DB467FA36}"/>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770921A6-99C5-42EA-8E7A-FD6DB095E694}"/>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2BF056FD-D3EF-4CCB-AD31-C2ED8A08DA0E}"/>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57519524-C7C2-425E-B49A-FA54EB56D692}"/>
            </a:ext>
          </a:extLst>
        </xdr:cNvPr>
        <xdr:cNvSpPr txBox="1"/>
      </xdr:nvSpPr>
      <xdr:spPr>
        <a:xfrm>
          <a:off x="927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94541</xdr:rowOff>
    </xdr:from>
    <xdr:ext cx="405111" cy="259045"/>
    <xdr:sp macro="" textlink="">
      <xdr:nvSpPr>
        <xdr:cNvPr id="88" name="n_1mainValue【図書館】&#10;有形固定資産減価償却率">
          <a:extLst>
            <a:ext uri="{FF2B5EF4-FFF2-40B4-BE49-F238E27FC236}">
              <a16:creationId xmlns:a16="http://schemas.microsoft.com/office/drawing/2014/main" id="{94B202DD-6197-46A2-B94F-9597B919D767}"/>
            </a:ext>
          </a:extLst>
        </xdr:cNvPr>
        <xdr:cNvSpPr txBox="1"/>
      </xdr:nvSpPr>
      <xdr:spPr>
        <a:xfrm>
          <a:off x="3582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9" name="n_2mainValue【図書館】&#10;有形固定資産減価償却率">
          <a:extLst>
            <a:ext uri="{FF2B5EF4-FFF2-40B4-BE49-F238E27FC236}">
              <a16:creationId xmlns:a16="http://schemas.microsoft.com/office/drawing/2014/main" id="{42514D9A-6DC2-45F3-9769-4FA0C967D9EF}"/>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29227</xdr:rowOff>
    </xdr:from>
    <xdr:ext cx="405111" cy="259045"/>
    <xdr:sp macro="" textlink="">
      <xdr:nvSpPr>
        <xdr:cNvPr id="90" name="n_3mainValue【図書館】&#10;有形固定資産減価償却率">
          <a:extLst>
            <a:ext uri="{FF2B5EF4-FFF2-40B4-BE49-F238E27FC236}">
              <a16:creationId xmlns:a16="http://schemas.microsoft.com/office/drawing/2014/main" id="{A5EFAEF6-87A6-4392-A2A5-55DF26CA1A8A}"/>
            </a:ext>
          </a:extLst>
        </xdr:cNvPr>
        <xdr:cNvSpPr txBox="1"/>
      </xdr:nvSpPr>
      <xdr:spPr>
        <a:xfrm>
          <a:off x="1816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168020</xdr:rowOff>
    </xdr:from>
    <xdr:ext cx="405111" cy="259045"/>
    <xdr:sp macro="" textlink="">
      <xdr:nvSpPr>
        <xdr:cNvPr id="91" name="n_4mainValue【図書館】&#10;有形固定資産減価償却率">
          <a:extLst>
            <a:ext uri="{FF2B5EF4-FFF2-40B4-BE49-F238E27FC236}">
              <a16:creationId xmlns:a16="http://schemas.microsoft.com/office/drawing/2014/main" id="{367286A4-5B16-495F-9CA2-C20B19C5E3A3}"/>
            </a:ext>
          </a:extLst>
        </xdr:cNvPr>
        <xdr:cNvSpPr txBox="1"/>
      </xdr:nvSpPr>
      <xdr:spPr>
        <a:xfrm>
          <a:off x="927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549E818-EEA2-4734-A56F-BDB2BCBC949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2A82FF9-6962-4756-853C-FBF40A905DE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7C88286-A93C-4298-AF4B-33335A7AD7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DA932A7-CABC-4F18-9A08-868AECAF01E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D683FAC-612C-48D7-A1FE-815483DBE7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3BD1E79-7246-494C-B14F-9A8E8FE0D8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D9643D7-FF23-4F27-8B8F-CEE446371D9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7ED8B72-476E-4B2A-911E-C91CBAB7C1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DFA4DD5-D5AD-4E92-AE26-D39674E3AB7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F055294-D978-480E-B37D-A952683EF40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AA58BCC-F7ED-40AF-B72B-3E4F1D79E50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E425A59-7177-4E93-ABBC-92D720B4B5C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3A5D353-847E-4B21-AED2-9FEB1285EEC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7D06AAB-7361-43A6-98C0-F9961C2E8AF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868C902-7028-46FA-B08D-CDC839A7041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85B7CF9-9C81-4B65-8FC0-CE40EAFAC32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DE455F22-D023-4DC1-B74D-E64DE5AC026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5BF4F782-ACAF-476B-B39D-C0B18A45510D}"/>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1DE3FE1-1EAF-4754-9B74-FB57FC23033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6372C71-BE7B-4775-B0CC-3CC4CC1D938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8074C8B-196B-46EB-AE90-CF2E1470DE2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538DEE11-666D-49AF-8F7F-DAE1A8235E3E}"/>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D584CF3C-8269-46C2-8E4E-BF6C2440B128}"/>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98AAFEBB-BAD5-46D4-9A9C-BF0C9D7DB02C}"/>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DD2307C3-A89E-4A59-9EE2-69E3648A7DF0}"/>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F96AFF01-BDEC-4E8B-940A-E75792F83AAF}"/>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6583568B-F552-4555-9A37-49876B1D16F1}"/>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203DF08F-31D4-4159-8A69-7CAA88CADFA6}"/>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B6D48D64-3956-4B53-BDA3-BD9780702195}"/>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DA2D9214-0AA1-4201-A6A5-F9308A0D21D2}"/>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C5226883-6A8D-4C72-A589-E9AC8649B259}"/>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3A88EB7D-E99F-48ED-8BCE-8775DA543654}"/>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372F84-F6E2-4DA7-A8E2-F9D235062C4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408DCE6-A4F5-4AC8-A1C2-908CBB819E3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A5D26B0-C10D-40CA-B4C5-270A3D6BC4C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A9CAAE3-0750-4A98-B54C-67D09CA42AD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6C76345-A6ED-4FBA-BACF-C672F4EBD31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66548</xdr:rowOff>
    </xdr:from>
    <xdr:to>
      <xdr:col>55</xdr:col>
      <xdr:colOff>50800</xdr:colOff>
      <xdr:row>40</xdr:row>
      <xdr:rowOff>168148</xdr:rowOff>
    </xdr:to>
    <xdr:sp macro="" textlink="">
      <xdr:nvSpPr>
        <xdr:cNvPr id="129" name="楕円 128">
          <a:extLst>
            <a:ext uri="{FF2B5EF4-FFF2-40B4-BE49-F238E27FC236}">
              <a16:creationId xmlns:a16="http://schemas.microsoft.com/office/drawing/2014/main" id="{91CE94FC-68B8-4861-8552-47E4F8F984E4}"/>
            </a:ext>
          </a:extLst>
        </xdr:cNvPr>
        <xdr:cNvSpPr/>
      </xdr:nvSpPr>
      <xdr:spPr>
        <a:xfrm>
          <a:off x="104267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44975</xdr:rowOff>
    </xdr:from>
    <xdr:ext cx="469744" cy="259045"/>
    <xdr:sp macro="" textlink="">
      <xdr:nvSpPr>
        <xdr:cNvPr id="130" name="【図書館】&#10;一人当たり面積該当値テキスト">
          <a:extLst>
            <a:ext uri="{FF2B5EF4-FFF2-40B4-BE49-F238E27FC236}">
              <a16:creationId xmlns:a16="http://schemas.microsoft.com/office/drawing/2014/main" id="{D3F58A18-FC0A-48E6-96F4-25271D89F404}"/>
            </a:ext>
          </a:extLst>
        </xdr:cNvPr>
        <xdr:cNvSpPr txBox="1"/>
      </xdr:nvSpPr>
      <xdr:spPr>
        <a:xfrm>
          <a:off x="10515600"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66548</xdr:rowOff>
    </xdr:from>
    <xdr:to>
      <xdr:col>50</xdr:col>
      <xdr:colOff>165100</xdr:colOff>
      <xdr:row>40</xdr:row>
      <xdr:rowOff>168148</xdr:rowOff>
    </xdr:to>
    <xdr:sp macro="" textlink="">
      <xdr:nvSpPr>
        <xdr:cNvPr id="131" name="楕円 130">
          <a:extLst>
            <a:ext uri="{FF2B5EF4-FFF2-40B4-BE49-F238E27FC236}">
              <a16:creationId xmlns:a16="http://schemas.microsoft.com/office/drawing/2014/main" id="{13641297-9DFB-4F43-A177-8E806CB9EDBC}"/>
            </a:ext>
          </a:extLst>
        </xdr:cNvPr>
        <xdr:cNvSpPr/>
      </xdr:nvSpPr>
      <xdr:spPr>
        <a:xfrm>
          <a:off x="9588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117348</xdr:rowOff>
    </xdr:from>
    <xdr:to>
      <xdr:col>55</xdr:col>
      <xdr:colOff>0</xdr:colOff>
      <xdr:row>40</xdr:row>
      <xdr:rowOff>117348</xdr:rowOff>
    </xdr:to>
    <xdr:cxnSp macro="">
      <xdr:nvCxnSpPr>
        <xdr:cNvPr id="132" name="直線コネクタ 131">
          <a:extLst>
            <a:ext uri="{FF2B5EF4-FFF2-40B4-BE49-F238E27FC236}">
              <a16:creationId xmlns:a16="http://schemas.microsoft.com/office/drawing/2014/main" id="{1611F364-EB42-4F97-BC8C-4C2097524024}"/>
            </a:ext>
          </a:extLst>
        </xdr:cNvPr>
        <xdr:cNvCxnSpPr/>
      </xdr:nvCxnSpPr>
      <xdr:spPr>
        <a:xfrm>
          <a:off x="9639300" y="69753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66548</xdr:rowOff>
    </xdr:from>
    <xdr:to>
      <xdr:col>46</xdr:col>
      <xdr:colOff>38100</xdr:colOff>
      <xdr:row>40</xdr:row>
      <xdr:rowOff>168148</xdr:rowOff>
    </xdr:to>
    <xdr:sp macro="" textlink="">
      <xdr:nvSpPr>
        <xdr:cNvPr id="133" name="楕円 132">
          <a:extLst>
            <a:ext uri="{FF2B5EF4-FFF2-40B4-BE49-F238E27FC236}">
              <a16:creationId xmlns:a16="http://schemas.microsoft.com/office/drawing/2014/main" id="{2C9D38A7-9861-4E6D-A88E-AC38C9123655}"/>
            </a:ext>
          </a:extLst>
        </xdr:cNvPr>
        <xdr:cNvSpPr/>
      </xdr:nvSpPr>
      <xdr:spPr>
        <a:xfrm>
          <a:off x="8699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117348</xdr:rowOff>
    </xdr:from>
    <xdr:to>
      <xdr:col>50</xdr:col>
      <xdr:colOff>114300</xdr:colOff>
      <xdr:row>40</xdr:row>
      <xdr:rowOff>117348</xdr:rowOff>
    </xdr:to>
    <xdr:cxnSp macro="">
      <xdr:nvCxnSpPr>
        <xdr:cNvPr id="134" name="直線コネクタ 133">
          <a:extLst>
            <a:ext uri="{FF2B5EF4-FFF2-40B4-BE49-F238E27FC236}">
              <a16:creationId xmlns:a16="http://schemas.microsoft.com/office/drawing/2014/main" id="{293E3C3F-D825-4C05-B825-2DEB676D14B6}"/>
            </a:ext>
          </a:extLst>
        </xdr:cNvPr>
        <xdr:cNvCxnSpPr/>
      </xdr:nvCxnSpPr>
      <xdr:spPr>
        <a:xfrm>
          <a:off x="8750300" y="697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66548</xdr:rowOff>
    </xdr:from>
    <xdr:to>
      <xdr:col>41</xdr:col>
      <xdr:colOff>101600</xdr:colOff>
      <xdr:row>40</xdr:row>
      <xdr:rowOff>168148</xdr:rowOff>
    </xdr:to>
    <xdr:sp macro="" textlink="">
      <xdr:nvSpPr>
        <xdr:cNvPr id="135" name="楕円 134">
          <a:extLst>
            <a:ext uri="{FF2B5EF4-FFF2-40B4-BE49-F238E27FC236}">
              <a16:creationId xmlns:a16="http://schemas.microsoft.com/office/drawing/2014/main" id="{6F068259-495F-4429-964D-C017A2F30013}"/>
            </a:ext>
          </a:extLst>
        </xdr:cNvPr>
        <xdr:cNvSpPr/>
      </xdr:nvSpPr>
      <xdr:spPr>
        <a:xfrm>
          <a:off x="7810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117348</xdr:rowOff>
    </xdr:from>
    <xdr:to>
      <xdr:col>45</xdr:col>
      <xdr:colOff>177800</xdr:colOff>
      <xdr:row>40</xdr:row>
      <xdr:rowOff>117348</xdr:rowOff>
    </xdr:to>
    <xdr:cxnSp macro="">
      <xdr:nvCxnSpPr>
        <xdr:cNvPr id="136" name="直線コネクタ 135">
          <a:extLst>
            <a:ext uri="{FF2B5EF4-FFF2-40B4-BE49-F238E27FC236}">
              <a16:creationId xmlns:a16="http://schemas.microsoft.com/office/drawing/2014/main" id="{9CC3CDEF-3E67-4B63-A867-B2E5A447D28A}"/>
            </a:ext>
          </a:extLst>
        </xdr:cNvPr>
        <xdr:cNvCxnSpPr/>
      </xdr:nvCxnSpPr>
      <xdr:spPr>
        <a:xfrm>
          <a:off x="7861300" y="697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66548</xdr:rowOff>
    </xdr:from>
    <xdr:to>
      <xdr:col>36</xdr:col>
      <xdr:colOff>165100</xdr:colOff>
      <xdr:row>40</xdr:row>
      <xdr:rowOff>168148</xdr:rowOff>
    </xdr:to>
    <xdr:sp macro="" textlink="">
      <xdr:nvSpPr>
        <xdr:cNvPr id="137" name="楕円 136">
          <a:extLst>
            <a:ext uri="{FF2B5EF4-FFF2-40B4-BE49-F238E27FC236}">
              <a16:creationId xmlns:a16="http://schemas.microsoft.com/office/drawing/2014/main" id="{3AB41CE0-30D9-40DD-BB10-BEDA44333729}"/>
            </a:ext>
          </a:extLst>
        </xdr:cNvPr>
        <xdr:cNvSpPr/>
      </xdr:nvSpPr>
      <xdr:spPr>
        <a:xfrm>
          <a:off x="6921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117348</xdr:rowOff>
    </xdr:from>
    <xdr:to>
      <xdr:col>41</xdr:col>
      <xdr:colOff>50800</xdr:colOff>
      <xdr:row>40</xdr:row>
      <xdr:rowOff>117348</xdr:rowOff>
    </xdr:to>
    <xdr:cxnSp macro="">
      <xdr:nvCxnSpPr>
        <xdr:cNvPr id="138" name="直線コネクタ 137">
          <a:extLst>
            <a:ext uri="{FF2B5EF4-FFF2-40B4-BE49-F238E27FC236}">
              <a16:creationId xmlns:a16="http://schemas.microsoft.com/office/drawing/2014/main" id="{7B0116F5-F2B2-4D82-872A-DB0F5C4A110A}"/>
            </a:ext>
          </a:extLst>
        </xdr:cNvPr>
        <xdr:cNvCxnSpPr/>
      </xdr:nvCxnSpPr>
      <xdr:spPr>
        <a:xfrm>
          <a:off x="6972300" y="697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F21659C2-9EA4-4238-8765-8AEFD50F2AD3}"/>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CDD1D687-B936-4667-A9FE-705F25E4585D}"/>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F5B0B36A-35ED-4EC1-B0FB-349F68C2B8B7}"/>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5ECD450F-4B6E-4A21-A8E4-841E791467EE}"/>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159275</xdr:rowOff>
    </xdr:from>
    <xdr:ext cx="469744" cy="259045"/>
    <xdr:sp macro="" textlink="">
      <xdr:nvSpPr>
        <xdr:cNvPr id="143" name="n_1mainValue【図書館】&#10;一人当たり面積">
          <a:extLst>
            <a:ext uri="{FF2B5EF4-FFF2-40B4-BE49-F238E27FC236}">
              <a16:creationId xmlns:a16="http://schemas.microsoft.com/office/drawing/2014/main" id="{2D7095FF-46FA-4A82-9F2F-D0F2ADFBC642}"/>
            </a:ext>
          </a:extLst>
        </xdr:cNvPr>
        <xdr:cNvSpPr txBox="1"/>
      </xdr:nvSpPr>
      <xdr:spPr>
        <a:xfrm>
          <a:off x="93917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159275</xdr:rowOff>
    </xdr:from>
    <xdr:ext cx="469744" cy="259045"/>
    <xdr:sp macro="" textlink="">
      <xdr:nvSpPr>
        <xdr:cNvPr id="144" name="n_2mainValue【図書館】&#10;一人当たり面積">
          <a:extLst>
            <a:ext uri="{FF2B5EF4-FFF2-40B4-BE49-F238E27FC236}">
              <a16:creationId xmlns:a16="http://schemas.microsoft.com/office/drawing/2014/main" id="{0856DDE3-2E3A-4E8D-B0A4-E25BBA56B442}"/>
            </a:ext>
          </a:extLst>
        </xdr:cNvPr>
        <xdr:cNvSpPr txBox="1"/>
      </xdr:nvSpPr>
      <xdr:spPr>
        <a:xfrm>
          <a:off x="8515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159275</xdr:rowOff>
    </xdr:from>
    <xdr:ext cx="469744" cy="259045"/>
    <xdr:sp macro="" textlink="">
      <xdr:nvSpPr>
        <xdr:cNvPr id="145" name="n_3mainValue【図書館】&#10;一人当たり面積">
          <a:extLst>
            <a:ext uri="{FF2B5EF4-FFF2-40B4-BE49-F238E27FC236}">
              <a16:creationId xmlns:a16="http://schemas.microsoft.com/office/drawing/2014/main" id="{1FAC3360-5CE9-4851-A58B-B7490E3A3B05}"/>
            </a:ext>
          </a:extLst>
        </xdr:cNvPr>
        <xdr:cNvSpPr txBox="1"/>
      </xdr:nvSpPr>
      <xdr:spPr>
        <a:xfrm>
          <a:off x="7626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159275</xdr:rowOff>
    </xdr:from>
    <xdr:ext cx="469744" cy="259045"/>
    <xdr:sp macro="" textlink="">
      <xdr:nvSpPr>
        <xdr:cNvPr id="146" name="n_4mainValue【図書館】&#10;一人当たり面積">
          <a:extLst>
            <a:ext uri="{FF2B5EF4-FFF2-40B4-BE49-F238E27FC236}">
              <a16:creationId xmlns:a16="http://schemas.microsoft.com/office/drawing/2014/main" id="{C29BC678-D1B6-4062-B62B-3935AD2154BD}"/>
            </a:ext>
          </a:extLst>
        </xdr:cNvPr>
        <xdr:cNvSpPr txBox="1"/>
      </xdr:nvSpPr>
      <xdr:spPr>
        <a:xfrm>
          <a:off x="6737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5B7DB0E-68A5-4E19-B9FD-B16A0812620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1C3DF78-7AD9-4EC7-A813-306AAE5647F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A3CE10A-1620-4528-8DE0-6E06DB2A29C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96B4D8D-897C-4F0E-8D48-3D466734F92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82041AB-7E30-4632-AD60-B72CFA43F81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8619242-A34A-4122-AF42-9409A5407C2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401D0EA-978B-4F40-B596-266EC7DBB43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CAEEB3A-F475-498E-918D-1D7B2A4CB39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944EC50-C384-4D02-BE91-EED4785E9C0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F12FEFD-86C9-4C0E-935C-49EF3D10DAE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DB8B210-A875-46B1-BC67-D7C1F542F5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DD28FFB-B1B8-4676-AD15-C9D487743FC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BFB770FF-9358-4CE1-88B0-4B855452258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6AED6C03-84BE-4368-BEC7-657850B1F6B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718D908-5A38-49C9-88BA-E0151139B2E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0888A2F-7F5A-490B-B890-6FC3E026D7E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E0B26F10-0711-4483-84BD-94D995BE427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44373293-5121-4161-8477-8DA984C3E2F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D848AFD3-6FD6-42BB-BB8D-C5BD675F200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47FD7213-D2C1-4C9E-8922-0C67BCE6558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140A3400-BE11-47F9-8CAF-D94592B6347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CAF72870-FDE8-41BD-9C12-354FAF426DA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FEC9C7D3-1516-4903-A1E4-852EE8104A6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756683D-3EF4-4564-BDCF-B06DAE596FD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24A484F5-79D7-4CCC-8D5C-37D8D18EAFE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57150</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53781ECF-12B2-4B25-BCE8-3A6C6FB8C760}"/>
            </a:ext>
          </a:extLst>
        </xdr:cNvPr>
        <xdr:cNvCxnSpPr/>
      </xdr:nvCxnSpPr>
      <xdr:spPr>
        <a:xfrm flipV="1">
          <a:off x="4634865" y="9829800"/>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8A29663F-E305-486C-85B8-26A5CF5CB51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ECBE89DB-19C6-4AF2-8DDB-61269F85A91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3827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9982AA9A-F4C3-4448-966C-1C753378588A}"/>
            </a:ext>
          </a:extLst>
        </xdr:cNvPr>
        <xdr:cNvSpPr txBox="1"/>
      </xdr:nvSpPr>
      <xdr:spPr>
        <a:xfrm>
          <a:off x="4673600" y="960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57150</xdr:rowOff>
    </xdr:from>
    <xdr:to>
      <xdr:col>24</xdr:col>
      <xdr:colOff>152400</xdr:colOff>
      <xdr:row>57</xdr:row>
      <xdr:rowOff>57150</xdr:rowOff>
    </xdr:to>
    <xdr:cxnSp macro="">
      <xdr:nvCxnSpPr>
        <xdr:cNvPr id="176" name="直線コネクタ 175">
          <a:extLst>
            <a:ext uri="{FF2B5EF4-FFF2-40B4-BE49-F238E27FC236}">
              <a16:creationId xmlns:a16="http://schemas.microsoft.com/office/drawing/2014/main" id="{3D2E2BEC-6FF6-4652-A10D-68473DB943B6}"/>
            </a:ext>
          </a:extLst>
        </xdr:cNvPr>
        <xdr:cNvCxnSpPr/>
      </xdr:nvCxnSpPr>
      <xdr:spPr>
        <a:xfrm>
          <a:off x="4546600" y="982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45193</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8AABDEB5-EB68-491B-8F7E-88F18985BEC6}"/>
            </a:ext>
          </a:extLst>
        </xdr:cNvPr>
        <xdr:cNvSpPr txBox="1"/>
      </xdr:nvSpPr>
      <xdr:spPr>
        <a:xfrm>
          <a:off x="4673600" y="10503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178" name="フローチャート: 判断 177">
          <a:extLst>
            <a:ext uri="{FF2B5EF4-FFF2-40B4-BE49-F238E27FC236}">
              <a16:creationId xmlns:a16="http://schemas.microsoft.com/office/drawing/2014/main" id="{971ACFAF-06DA-423F-9277-1EE1B241EC07}"/>
            </a:ext>
          </a:extLst>
        </xdr:cNvPr>
        <xdr:cNvSpPr/>
      </xdr:nvSpPr>
      <xdr:spPr>
        <a:xfrm>
          <a:off x="4584700" y="1052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42273</xdr:rowOff>
    </xdr:from>
    <xdr:to>
      <xdr:col>20</xdr:col>
      <xdr:colOff>38100</xdr:colOff>
      <xdr:row>61</xdr:row>
      <xdr:rowOff>143873</xdr:rowOff>
    </xdr:to>
    <xdr:sp macro="" textlink="">
      <xdr:nvSpPr>
        <xdr:cNvPr id="179" name="フローチャート: 判断 178">
          <a:extLst>
            <a:ext uri="{FF2B5EF4-FFF2-40B4-BE49-F238E27FC236}">
              <a16:creationId xmlns:a16="http://schemas.microsoft.com/office/drawing/2014/main" id="{A3010002-41F0-4C43-B61E-45A96264A51F}"/>
            </a:ext>
          </a:extLst>
        </xdr:cNvPr>
        <xdr:cNvSpPr/>
      </xdr:nvSpPr>
      <xdr:spPr>
        <a:xfrm>
          <a:off x="3746500" y="1050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47172</xdr:rowOff>
    </xdr:from>
    <xdr:to>
      <xdr:col>15</xdr:col>
      <xdr:colOff>101600</xdr:colOff>
      <xdr:row>61</xdr:row>
      <xdr:rowOff>148772</xdr:rowOff>
    </xdr:to>
    <xdr:sp macro="" textlink="">
      <xdr:nvSpPr>
        <xdr:cNvPr id="180" name="フローチャート: 判断 179">
          <a:extLst>
            <a:ext uri="{FF2B5EF4-FFF2-40B4-BE49-F238E27FC236}">
              <a16:creationId xmlns:a16="http://schemas.microsoft.com/office/drawing/2014/main" id="{8946A6AD-DBBB-4F88-BA64-8001A45DA3D9}"/>
            </a:ext>
          </a:extLst>
        </xdr:cNvPr>
        <xdr:cNvSpPr/>
      </xdr:nvSpPr>
      <xdr:spPr>
        <a:xfrm>
          <a:off x="2857500" y="1050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12881</xdr:rowOff>
    </xdr:from>
    <xdr:to>
      <xdr:col>10</xdr:col>
      <xdr:colOff>165100</xdr:colOff>
      <xdr:row>61</xdr:row>
      <xdr:rowOff>114481</xdr:rowOff>
    </xdr:to>
    <xdr:sp macro="" textlink="">
      <xdr:nvSpPr>
        <xdr:cNvPr id="181" name="フローチャート: 判断 180">
          <a:extLst>
            <a:ext uri="{FF2B5EF4-FFF2-40B4-BE49-F238E27FC236}">
              <a16:creationId xmlns:a16="http://schemas.microsoft.com/office/drawing/2014/main" id="{DD2D55A9-553C-4048-B518-8C93817BB2A4}"/>
            </a:ext>
          </a:extLst>
        </xdr:cNvPr>
        <xdr:cNvSpPr/>
      </xdr:nvSpPr>
      <xdr:spPr>
        <a:xfrm>
          <a:off x="1968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161472</xdr:rowOff>
    </xdr:from>
    <xdr:to>
      <xdr:col>6</xdr:col>
      <xdr:colOff>38100</xdr:colOff>
      <xdr:row>61</xdr:row>
      <xdr:rowOff>91622</xdr:rowOff>
    </xdr:to>
    <xdr:sp macro="" textlink="">
      <xdr:nvSpPr>
        <xdr:cNvPr id="182" name="フローチャート: 判断 181">
          <a:extLst>
            <a:ext uri="{FF2B5EF4-FFF2-40B4-BE49-F238E27FC236}">
              <a16:creationId xmlns:a16="http://schemas.microsoft.com/office/drawing/2014/main" id="{E68CD052-5018-446A-9888-62DC20BB7DE3}"/>
            </a:ext>
          </a:extLst>
        </xdr:cNvPr>
        <xdr:cNvSpPr/>
      </xdr:nvSpPr>
      <xdr:spPr>
        <a:xfrm>
          <a:off x="1079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5A36BF9-ABA1-4BA2-B6C8-5E9B6FB5E8F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01A284-D418-41C0-9BE2-402AA607D6E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8191006-D640-41DB-934D-1372067578E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8DBE27A-7228-4D20-94D3-1AE7D7CD30E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311AB8-A406-4F72-AE4E-0486CFECBA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6350</xdr:rowOff>
    </xdr:from>
    <xdr:to>
      <xdr:col>24</xdr:col>
      <xdr:colOff>114300</xdr:colOff>
      <xdr:row>57</xdr:row>
      <xdr:rowOff>107950</xdr:rowOff>
    </xdr:to>
    <xdr:sp macro="" textlink="">
      <xdr:nvSpPr>
        <xdr:cNvPr id="188" name="楕円 187">
          <a:extLst>
            <a:ext uri="{FF2B5EF4-FFF2-40B4-BE49-F238E27FC236}">
              <a16:creationId xmlns:a16="http://schemas.microsoft.com/office/drawing/2014/main" id="{78F0652A-B46F-446B-9065-98C61DD9DF16}"/>
            </a:ext>
          </a:extLst>
        </xdr:cNvPr>
        <xdr:cNvSpPr/>
      </xdr:nvSpPr>
      <xdr:spPr>
        <a:xfrm>
          <a:off x="45847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130827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99F315D7-2E4B-4110-8AE0-0A64FAA1D4E7}"/>
            </a:ext>
          </a:extLst>
        </xdr:cNvPr>
        <xdr:cNvSpPr txBox="1"/>
      </xdr:nvSpPr>
      <xdr:spPr>
        <a:xfrm>
          <a:off x="4673600" y="973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141877</xdr:rowOff>
    </xdr:from>
    <xdr:to>
      <xdr:col>20</xdr:col>
      <xdr:colOff>38100</xdr:colOff>
      <xdr:row>57</xdr:row>
      <xdr:rowOff>72027</xdr:rowOff>
    </xdr:to>
    <xdr:sp macro="" textlink="">
      <xdr:nvSpPr>
        <xdr:cNvPr id="190" name="楕円 189">
          <a:extLst>
            <a:ext uri="{FF2B5EF4-FFF2-40B4-BE49-F238E27FC236}">
              <a16:creationId xmlns:a16="http://schemas.microsoft.com/office/drawing/2014/main" id="{AB943AB7-1AA7-4113-8D25-31F158B3D04F}"/>
            </a:ext>
          </a:extLst>
        </xdr:cNvPr>
        <xdr:cNvSpPr/>
      </xdr:nvSpPr>
      <xdr:spPr>
        <a:xfrm>
          <a:off x="3746500" y="974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21227</xdr:rowOff>
    </xdr:from>
    <xdr:to>
      <xdr:col>24</xdr:col>
      <xdr:colOff>63500</xdr:colOff>
      <xdr:row>57</xdr:row>
      <xdr:rowOff>57150</xdr:rowOff>
    </xdr:to>
    <xdr:cxnSp macro="">
      <xdr:nvCxnSpPr>
        <xdr:cNvPr id="191" name="直線コネクタ 190">
          <a:extLst>
            <a:ext uri="{FF2B5EF4-FFF2-40B4-BE49-F238E27FC236}">
              <a16:creationId xmlns:a16="http://schemas.microsoft.com/office/drawing/2014/main" id="{C57C34CD-17AB-46D8-8BD7-BACAD3DA5ED8}"/>
            </a:ext>
          </a:extLst>
        </xdr:cNvPr>
        <xdr:cNvCxnSpPr/>
      </xdr:nvCxnSpPr>
      <xdr:spPr>
        <a:xfrm>
          <a:off x="3797300" y="979387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105954</xdr:rowOff>
    </xdr:from>
    <xdr:to>
      <xdr:col>15</xdr:col>
      <xdr:colOff>101600</xdr:colOff>
      <xdr:row>57</xdr:row>
      <xdr:rowOff>36104</xdr:rowOff>
    </xdr:to>
    <xdr:sp macro="" textlink="">
      <xdr:nvSpPr>
        <xdr:cNvPr id="192" name="楕円 191">
          <a:extLst>
            <a:ext uri="{FF2B5EF4-FFF2-40B4-BE49-F238E27FC236}">
              <a16:creationId xmlns:a16="http://schemas.microsoft.com/office/drawing/2014/main" id="{54508CA3-6495-40AF-BE75-8300C0B1A72B}"/>
            </a:ext>
          </a:extLst>
        </xdr:cNvPr>
        <xdr:cNvSpPr/>
      </xdr:nvSpPr>
      <xdr:spPr>
        <a:xfrm>
          <a:off x="2857500" y="970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156754</xdr:rowOff>
    </xdr:from>
    <xdr:to>
      <xdr:col>19</xdr:col>
      <xdr:colOff>177800</xdr:colOff>
      <xdr:row>57</xdr:row>
      <xdr:rowOff>21227</xdr:rowOff>
    </xdr:to>
    <xdr:cxnSp macro="">
      <xdr:nvCxnSpPr>
        <xdr:cNvPr id="193" name="直線コネクタ 192">
          <a:extLst>
            <a:ext uri="{FF2B5EF4-FFF2-40B4-BE49-F238E27FC236}">
              <a16:creationId xmlns:a16="http://schemas.microsoft.com/office/drawing/2014/main" id="{27D664D1-33C2-4C03-9E75-5A2852D1124F}"/>
            </a:ext>
          </a:extLst>
        </xdr:cNvPr>
        <xdr:cNvCxnSpPr/>
      </xdr:nvCxnSpPr>
      <xdr:spPr>
        <a:xfrm>
          <a:off x="2908300" y="97579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70031</xdr:rowOff>
    </xdr:from>
    <xdr:to>
      <xdr:col>10</xdr:col>
      <xdr:colOff>165100</xdr:colOff>
      <xdr:row>57</xdr:row>
      <xdr:rowOff>181</xdr:rowOff>
    </xdr:to>
    <xdr:sp macro="" textlink="">
      <xdr:nvSpPr>
        <xdr:cNvPr id="194" name="楕円 193">
          <a:extLst>
            <a:ext uri="{FF2B5EF4-FFF2-40B4-BE49-F238E27FC236}">
              <a16:creationId xmlns:a16="http://schemas.microsoft.com/office/drawing/2014/main" id="{0B0F220F-D74B-4082-ACC4-64D6C6861709}"/>
            </a:ext>
          </a:extLst>
        </xdr:cNvPr>
        <xdr:cNvSpPr/>
      </xdr:nvSpPr>
      <xdr:spPr>
        <a:xfrm>
          <a:off x="1968500" y="967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120831</xdr:rowOff>
    </xdr:from>
    <xdr:to>
      <xdr:col>15</xdr:col>
      <xdr:colOff>50800</xdr:colOff>
      <xdr:row>56</xdr:row>
      <xdr:rowOff>156754</xdr:rowOff>
    </xdr:to>
    <xdr:cxnSp macro="">
      <xdr:nvCxnSpPr>
        <xdr:cNvPr id="195" name="直線コネクタ 194">
          <a:extLst>
            <a:ext uri="{FF2B5EF4-FFF2-40B4-BE49-F238E27FC236}">
              <a16:creationId xmlns:a16="http://schemas.microsoft.com/office/drawing/2014/main" id="{E73CD53A-06DB-48F8-9ABC-4DA3D117D6B1}"/>
            </a:ext>
          </a:extLst>
        </xdr:cNvPr>
        <xdr:cNvCxnSpPr/>
      </xdr:nvCxnSpPr>
      <xdr:spPr>
        <a:xfrm>
          <a:off x="2019300" y="97220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34109</xdr:rowOff>
    </xdr:from>
    <xdr:to>
      <xdr:col>6</xdr:col>
      <xdr:colOff>38100</xdr:colOff>
      <xdr:row>56</xdr:row>
      <xdr:rowOff>135709</xdr:rowOff>
    </xdr:to>
    <xdr:sp macro="" textlink="">
      <xdr:nvSpPr>
        <xdr:cNvPr id="196" name="楕円 195">
          <a:extLst>
            <a:ext uri="{FF2B5EF4-FFF2-40B4-BE49-F238E27FC236}">
              <a16:creationId xmlns:a16="http://schemas.microsoft.com/office/drawing/2014/main" id="{F240F644-6053-4AE8-9B80-8630A3047A90}"/>
            </a:ext>
          </a:extLst>
        </xdr:cNvPr>
        <xdr:cNvSpPr/>
      </xdr:nvSpPr>
      <xdr:spPr>
        <a:xfrm>
          <a:off x="1079500" y="963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84909</xdr:rowOff>
    </xdr:from>
    <xdr:to>
      <xdr:col>10</xdr:col>
      <xdr:colOff>114300</xdr:colOff>
      <xdr:row>56</xdr:row>
      <xdr:rowOff>120831</xdr:rowOff>
    </xdr:to>
    <xdr:cxnSp macro="">
      <xdr:nvCxnSpPr>
        <xdr:cNvPr id="197" name="直線コネクタ 196">
          <a:extLst>
            <a:ext uri="{FF2B5EF4-FFF2-40B4-BE49-F238E27FC236}">
              <a16:creationId xmlns:a16="http://schemas.microsoft.com/office/drawing/2014/main" id="{3F34D4E8-4AFD-47D0-8098-1F9F4D20B4D7}"/>
            </a:ext>
          </a:extLst>
        </xdr:cNvPr>
        <xdr:cNvCxnSpPr/>
      </xdr:nvCxnSpPr>
      <xdr:spPr>
        <a:xfrm>
          <a:off x="1130300" y="96861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135000</xdr:rowOff>
    </xdr:from>
    <xdr:ext cx="405111" cy="259045"/>
    <xdr:sp macro="" textlink="">
      <xdr:nvSpPr>
        <xdr:cNvPr id="198" name="n_1aveValue【体育館・プール】&#10;有形固定資産減価償却率">
          <a:extLst>
            <a:ext uri="{FF2B5EF4-FFF2-40B4-BE49-F238E27FC236}">
              <a16:creationId xmlns:a16="http://schemas.microsoft.com/office/drawing/2014/main" id="{5292C5CB-4883-4A98-9A22-1EF82F2B1151}"/>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139899</xdr:rowOff>
    </xdr:from>
    <xdr:ext cx="405111" cy="259045"/>
    <xdr:sp macro="" textlink="">
      <xdr:nvSpPr>
        <xdr:cNvPr id="199" name="n_2aveValue【体育館・プール】&#10;有形固定資産減価償却率">
          <a:extLst>
            <a:ext uri="{FF2B5EF4-FFF2-40B4-BE49-F238E27FC236}">
              <a16:creationId xmlns:a16="http://schemas.microsoft.com/office/drawing/2014/main" id="{A785DD6B-65F7-4339-9587-CA00DAD6BC71}"/>
            </a:ext>
          </a:extLst>
        </xdr:cNvPr>
        <xdr:cNvSpPr txBox="1"/>
      </xdr:nvSpPr>
      <xdr:spPr>
        <a:xfrm>
          <a:off x="27057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105608</xdr:rowOff>
    </xdr:from>
    <xdr:ext cx="405111" cy="259045"/>
    <xdr:sp macro="" textlink="">
      <xdr:nvSpPr>
        <xdr:cNvPr id="200" name="n_3aveValue【体育館・プール】&#10;有形固定資産減価償却率">
          <a:extLst>
            <a:ext uri="{FF2B5EF4-FFF2-40B4-BE49-F238E27FC236}">
              <a16:creationId xmlns:a16="http://schemas.microsoft.com/office/drawing/2014/main" id="{74B6B867-1DB8-429F-BC6C-8C000932D6A0}"/>
            </a:ext>
          </a:extLst>
        </xdr:cNvPr>
        <xdr:cNvSpPr txBox="1"/>
      </xdr:nvSpPr>
      <xdr:spPr>
        <a:xfrm>
          <a:off x="18167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82749</xdr:rowOff>
    </xdr:from>
    <xdr:ext cx="405111" cy="259045"/>
    <xdr:sp macro="" textlink="">
      <xdr:nvSpPr>
        <xdr:cNvPr id="201" name="n_4aveValue【体育館・プール】&#10;有形固定資産減価償却率">
          <a:extLst>
            <a:ext uri="{FF2B5EF4-FFF2-40B4-BE49-F238E27FC236}">
              <a16:creationId xmlns:a16="http://schemas.microsoft.com/office/drawing/2014/main" id="{C723D20A-1408-456C-A86F-6091948E3CB5}"/>
            </a:ext>
          </a:extLst>
        </xdr:cNvPr>
        <xdr:cNvSpPr txBox="1"/>
      </xdr:nvSpPr>
      <xdr:spPr>
        <a:xfrm>
          <a:off x="927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88554</xdr:rowOff>
    </xdr:from>
    <xdr:ext cx="405111" cy="259045"/>
    <xdr:sp macro="" textlink="">
      <xdr:nvSpPr>
        <xdr:cNvPr id="202" name="n_1mainValue【体育館・プール】&#10;有形固定資産減価償却率">
          <a:extLst>
            <a:ext uri="{FF2B5EF4-FFF2-40B4-BE49-F238E27FC236}">
              <a16:creationId xmlns:a16="http://schemas.microsoft.com/office/drawing/2014/main" id="{5C32087D-2CC0-4D5A-A3FF-5EB70CE83847}"/>
            </a:ext>
          </a:extLst>
        </xdr:cNvPr>
        <xdr:cNvSpPr txBox="1"/>
      </xdr:nvSpPr>
      <xdr:spPr>
        <a:xfrm>
          <a:off x="3582044" y="951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52631</xdr:rowOff>
    </xdr:from>
    <xdr:ext cx="405111" cy="259045"/>
    <xdr:sp macro="" textlink="">
      <xdr:nvSpPr>
        <xdr:cNvPr id="203" name="n_2mainValue【体育館・プール】&#10;有形固定資産減価償却率">
          <a:extLst>
            <a:ext uri="{FF2B5EF4-FFF2-40B4-BE49-F238E27FC236}">
              <a16:creationId xmlns:a16="http://schemas.microsoft.com/office/drawing/2014/main" id="{B66E4A41-9E46-4BB8-975F-20A090C605D1}"/>
            </a:ext>
          </a:extLst>
        </xdr:cNvPr>
        <xdr:cNvSpPr txBox="1"/>
      </xdr:nvSpPr>
      <xdr:spPr>
        <a:xfrm>
          <a:off x="2705744" y="948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16708</xdr:rowOff>
    </xdr:from>
    <xdr:ext cx="405111" cy="259045"/>
    <xdr:sp macro="" textlink="">
      <xdr:nvSpPr>
        <xdr:cNvPr id="204" name="n_3mainValue【体育館・プール】&#10;有形固定資産減価償却率">
          <a:extLst>
            <a:ext uri="{FF2B5EF4-FFF2-40B4-BE49-F238E27FC236}">
              <a16:creationId xmlns:a16="http://schemas.microsoft.com/office/drawing/2014/main" id="{DC79F797-2344-4BB2-9783-6873383E6C3A}"/>
            </a:ext>
          </a:extLst>
        </xdr:cNvPr>
        <xdr:cNvSpPr txBox="1"/>
      </xdr:nvSpPr>
      <xdr:spPr>
        <a:xfrm>
          <a:off x="1816744" y="944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152236</xdr:rowOff>
    </xdr:from>
    <xdr:ext cx="405111" cy="259045"/>
    <xdr:sp macro="" textlink="">
      <xdr:nvSpPr>
        <xdr:cNvPr id="205" name="n_4mainValue【体育館・プール】&#10;有形固定資産減価償却率">
          <a:extLst>
            <a:ext uri="{FF2B5EF4-FFF2-40B4-BE49-F238E27FC236}">
              <a16:creationId xmlns:a16="http://schemas.microsoft.com/office/drawing/2014/main" id="{8A8D6DA6-BBB3-47B3-9710-17867011797E}"/>
            </a:ext>
          </a:extLst>
        </xdr:cNvPr>
        <xdr:cNvSpPr txBox="1"/>
      </xdr:nvSpPr>
      <xdr:spPr>
        <a:xfrm>
          <a:off x="927744" y="9410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295EB35-8781-4C67-8626-15D6E05B688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E80291F-3FB6-4D8A-8029-0C1CF69405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FF0122B-F1B1-481E-AB2B-6B41F9477C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1D14CC1-7A8E-4D46-84DC-73805BD6730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A7DC62E-A0E4-4DB0-80EB-3294104E07A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6486A35-3504-4687-B910-C46780B9D9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EB359A9-60BC-49EB-917A-0FA1A068C16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14DB5EE-BF82-42C0-94F8-FB677FE6BC5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44DCD29-4D5A-4279-82B1-666F2642527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24420CD-2349-49E4-B585-2F3A4E15BF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51BBC97E-5FF1-4D02-9B79-0D9EF8DA441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F78213FE-2E58-4545-88B7-BD5798EC1B9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68222CC4-C47C-46B3-8855-1A1693F3309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66B915BE-72F4-4FDB-814F-B8EDFE5BBE76}"/>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5ABDA9D-882D-4195-A6AC-47F1A0067D5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C9BA34CE-A20A-494C-A190-C3B325B2533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B8A4041-A73F-460E-AA56-1F579F7A1FB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2B41D536-98AD-45CB-A47F-ECCD0D7C05D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1115901-EFB6-47A6-852D-3F6D9534DBB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7CA3840A-2605-43BB-B3FD-A0FA08B67B9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2034E1C2-22E3-4D09-8EC6-5CE5CBF02A7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7" name="直線コネクタ 226">
          <a:extLst>
            <a:ext uri="{FF2B5EF4-FFF2-40B4-BE49-F238E27FC236}">
              <a16:creationId xmlns:a16="http://schemas.microsoft.com/office/drawing/2014/main" id="{6209BA6C-E89A-41A7-B79F-E0DDAFDDACEE}"/>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8" name="【体育館・プール】&#10;一人当たり面積最小値テキスト">
          <a:extLst>
            <a:ext uri="{FF2B5EF4-FFF2-40B4-BE49-F238E27FC236}">
              <a16:creationId xmlns:a16="http://schemas.microsoft.com/office/drawing/2014/main" id="{17357D66-2683-4A66-8958-637581891C7D}"/>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9" name="直線コネクタ 228">
          <a:extLst>
            <a:ext uri="{FF2B5EF4-FFF2-40B4-BE49-F238E27FC236}">
              <a16:creationId xmlns:a16="http://schemas.microsoft.com/office/drawing/2014/main" id="{772DD388-57CB-498D-BC27-968AF5864244}"/>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30" name="【体育館・プール】&#10;一人当たり面積最大値テキスト">
          <a:extLst>
            <a:ext uri="{FF2B5EF4-FFF2-40B4-BE49-F238E27FC236}">
              <a16:creationId xmlns:a16="http://schemas.microsoft.com/office/drawing/2014/main" id="{F0D0B6D3-5685-485E-90ED-6DF73F7E9D66}"/>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1" name="直線コネクタ 230">
          <a:extLst>
            <a:ext uri="{FF2B5EF4-FFF2-40B4-BE49-F238E27FC236}">
              <a16:creationId xmlns:a16="http://schemas.microsoft.com/office/drawing/2014/main" id="{BDDEEE12-0CAE-44F1-9923-AB4AEBE896C3}"/>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2" name="【体育館・プール】&#10;一人当たり面積平均値テキスト">
          <a:extLst>
            <a:ext uri="{FF2B5EF4-FFF2-40B4-BE49-F238E27FC236}">
              <a16:creationId xmlns:a16="http://schemas.microsoft.com/office/drawing/2014/main" id="{EE505973-8A08-4337-A767-BBCC39652F77}"/>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3" name="フローチャート: 判断 232">
          <a:extLst>
            <a:ext uri="{FF2B5EF4-FFF2-40B4-BE49-F238E27FC236}">
              <a16:creationId xmlns:a16="http://schemas.microsoft.com/office/drawing/2014/main" id="{59FFB47D-A8A8-4C47-A176-51A893F04A78}"/>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4" name="フローチャート: 判断 233">
          <a:extLst>
            <a:ext uri="{FF2B5EF4-FFF2-40B4-BE49-F238E27FC236}">
              <a16:creationId xmlns:a16="http://schemas.microsoft.com/office/drawing/2014/main" id="{87177BA5-EE00-4CA4-9F84-8F51077EEF73}"/>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5" name="フローチャート: 判断 234">
          <a:extLst>
            <a:ext uri="{FF2B5EF4-FFF2-40B4-BE49-F238E27FC236}">
              <a16:creationId xmlns:a16="http://schemas.microsoft.com/office/drawing/2014/main" id="{CF5BEE4B-F735-4D30-9E12-76A3ABAD74DC}"/>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6" name="フローチャート: 判断 235">
          <a:extLst>
            <a:ext uri="{FF2B5EF4-FFF2-40B4-BE49-F238E27FC236}">
              <a16:creationId xmlns:a16="http://schemas.microsoft.com/office/drawing/2014/main" id="{E19AD217-718C-4F7C-B323-826A41FB31C7}"/>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7" name="フローチャート: 判断 236">
          <a:extLst>
            <a:ext uri="{FF2B5EF4-FFF2-40B4-BE49-F238E27FC236}">
              <a16:creationId xmlns:a16="http://schemas.microsoft.com/office/drawing/2014/main" id="{3DD2E606-67BB-47E8-B7B4-68A5BB60EB0C}"/>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559781C-E278-43A2-9BC5-CD743F744B2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76F6801-6CF4-4CBE-A7C5-A6B1B004AA8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14CD974-2C42-46C9-8A18-AFE845F1139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2F510C5-D334-40F3-93E7-089C20E6FFA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C4A885D-3C83-4D61-9781-590842326BB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65786</xdr:rowOff>
    </xdr:from>
    <xdr:to>
      <xdr:col>55</xdr:col>
      <xdr:colOff>50800</xdr:colOff>
      <xdr:row>63</xdr:row>
      <xdr:rowOff>167386</xdr:rowOff>
    </xdr:to>
    <xdr:sp macro="" textlink="">
      <xdr:nvSpPr>
        <xdr:cNvPr id="243" name="楕円 242">
          <a:extLst>
            <a:ext uri="{FF2B5EF4-FFF2-40B4-BE49-F238E27FC236}">
              <a16:creationId xmlns:a16="http://schemas.microsoft.com/office/drawing/2014/main" id="{C0D09ABA-32C5-4816-900C-2D9E46885740}"/>
            </a:ext>
          </a:extLst>
        </xdr:cNvPr>
        <xdr:cNvSpPr/>
      </xdr:nvSpPr>
      <xdr:spPr>
        <a:xfrm>
          <a:off x="104267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152163</xdr:rowOff>
    </xdr:from>
    <xdr:ext cx="469744" cy="259045"/>
    <xdr:sp macro="" textlink="">
      <xdr:nvSpPr>
        <xdr:cNvPr id="244" name="【体育館・プール】&#10;一人当たり面積該当値テキスト">
          <a:extLst>
            <a:ext uri="{FF2B5EF4-FFF2-40B4-BE49-F238E27FC236}">
              <a16:creationId xmlns:a16="http://schemas.microsoft.com/office/drawing/2014/main" id="{DC21B9F2-8004-4444-86E6-42924518AEB1}"/>
            </a:ext>
          </a:extLst>
        </xdr:cNvPr>
        <xdr:cNvSpPr txBox="1"/>
      </xdr:nvSpPr>
      <xdr:spPr>
        <a:xfrm>
          <a:off x="10515600" y="1078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65786</xdr:rowOff>
    </xdr:from>
    <xdr:to>
      <xdr:col>50</xdr:col>
      <xdr:colOff>165100</xdr:colOff>
      <xdr:row>63</xdr:row>
      <xdr:rowOff>167386</xdr:rowOff>
    </xdr:to>
    <xdr:sp macro="" textlink="">
      <xdr:nvSpPr>
        <xdr:cNvPr id="245" name="楕円 244">
          <a:extLst>
            <a:ext uri="{FF2B5EF4-FFF2-40B4-BE49-F238E27FC236}">
              <a16:creationId xmlns:a16="http://schemas.microsoft.com/office/drawing/2014/main" id="{D56C1371-AD94-43E6-8549-DDEB43471E66}"/>
            </a:ext>
          </a:extLst>
        </xdr:cNvPr>
        <xdr:cNvSpPr/>
      </xdr:nvSpPr>
      <xdr:spPr>
        <a:xfrm>
          <a:off x="95885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116586</xdr:rowOff>
    </xdr:from>
    <xdr:to>
      <xdr:col>55</xdr:col>
      <xdr:colOff>0</xdr:colOff>
      <xdr:row>63</xdr:row>
      <xdr:rowOff>116586</xdr:rowOff>
    </xdr:to>
    <xdr:cxnSp macro="">
      <xdr:nvCxnSpPr>
        <xdr:cNvPr id="246" name="直線コネクタ 245">
          <a:extLst>
            <a:ext uri="{FF2B5EF4-FFF2-40B4-BE49-F238E27FC236}">
              <a16:creationId xmlns:a16="http://schemas.microsoft.com/office/drawing/2014/main" id="{59E53708-E583-4810-809E-1C05E289EA39}"/>
            </a:ext>
          </a:extLst>
        </xdr:cNvPr>
        <xdr:cNvCxnSpPr/>
      </xdr:nvCxnSpPr>
      <xdr:spPr>
        <a:xfrm>
          <a:off x="9639300" y="109179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65786</xdr:rowOff>
    </xdr:from>
    <xdr:to>
      <xdr:col>46</xdr:col>
      <xdr:colOff>38100</xdr:colOff>
      <xdr:row>63</xdr:row>
      <xdr:rowOff>167386</xdr:rowOff>
    </xdr:to>
    <xdr:sp macro="" textlink="">
      <xdr:nvSpPr>
        <xdr:cNvPr id="247" name="楕円 246">
          <a:extLst>
            <a:ext uri="{FF2B5EF4-FFF2-40B4-BE49-F238E27FC236}">
              <a16:creationId xmlns:a16="http://schemas.microsoft.com/office/drawing/2014/main" id="{77F5EC65-8C46-449C-A961-DF22ABEA1F96}"/>
            </a:ext>
          </a:extLst>
        </xdr:cNvPr>
        <xdr:cNvSpPr/>
      </xdr:nvSpPr>
      <xdr:spPr>
        <a:xfrm>
          <a:off x="86995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116586</xdr:rowOff>
    </xdr:from>
    <xdr:to>
      <xdr:col>50</xdr:col>
      <xdr:colOff>114300</xdr:colOff>
      <xdr:row>63</xdr:row>
      <xdr:rowOff>116586</xdr:rowOff>
    </xdr:to>
    <xdr:cxnSp macro="">
      <xdr:nvCxnSpPr>
        <xdr:cNvPr id="248" name="直線コネクタ 247">
          <a:extLst>
            <a:ext uri="{FF2B5EF4-FFF2-40B4-BE49-F238E27FC236}">
              <a16:creationId xmlns:a16="http://schemas.microsoft.com/office/drawing/2014/main" id="{D978EFC4-0F07-48EF-A973-B24C88510189}"/>
            </a:ext>
          </a:extLst>
        </xdr:cNvPr>
        <xdr:cNvCxnSpPr/>
      </xdr:nvCxnSpPr>
      <xdr:spPr>
        <a:xfrm>
          <a:off x="8750300" y="1091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66701</xdr:rowOff>
    </xdr:from>
    <xdr:to>
      <xdr:col>41</xdr:col>
      <xdr:colOff>101600</xdr:colOff>
      <xdr:row>63</xdr:row>
      <xdr:rowOff>168301</xdr:rowOff>
    </xdr:to>
    <xdr:sp macro="" textlink="">
      <xdr:nvSpPr>
        <xdr:cNvPr id="249" name="楕円 248">
          <a:extLst>
            <a:ext uri="{FF2B5EF4-FFF2-40B4-BE49-F238E27FC236}">
              <a16:creationId xmlns:a16="http://schemas.microsoft.com/office/drawing/2014/main" id="{8AA8539F-F634-4AE9-87C7-F301870A2F30}"/>
            </a:ext>
          </a:extLst>
        </xdr:cNvPr>
        <xdr:cNvSpPr/>
      </xdr:nvSpPr>
      <xdr:spPr>
        <a:xfrm>
          <a:off x="7810500" y="108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116586</xdr:rowOff>
    </xdr:from>
    <xdr:to>
      <xdr:col>45</xdr:col>
      <xdr:colOff>177800</xdr:colOff>
      <xdr:row>63</xdr:row>
      <xdr:rowOff>117501</xdr:rowOff>
    </xdr:to>
    <xdr:cxnSp macro="">
      <xdr:nvCxnSpPr>
        <xdr:cNvPr id="250" name="直線コネクタ 249">
          <a:extLst>
            <a:ext uri="{FF2B5EF4-FFF2-40B4-BE49-F238E27FC236}">
              <a16:creationId xmlns:a16="http://schemas.microsoft.com/office/drawing/2014/main" id="{0FF1B9DE-627C-457B-BECE-AE3F686FF08D}"/>
            </a:ext>
          </a:extLst>
        </xdr:cNvPr>
        <xdr:cNvCxnSpPr/>
      </xdr:nvCxnSpPr>
      <xdr:spPr>
        <a:xfrm flipV="1">
          <a:off x="7861300" y="1091793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66701</xdr:rowOff>
    </xdr:from>
    <xdr:to>
      <xdr:col>36</xdr:col>
      <xdr:colOff>165100</xdr:colOff>
      <xdr:row>63</xdr:row>
      <xdr:rowOff>168301</xdr:rowOff>
    </xdr:to>
    <xdr:sp macro="" textlink="">
      <xdr:nvSpPr>
        <xdr:cNvPr id="251" name="楕円 250">
          <a:extLst>
            <a:ext uri="{FF2B5EF4-FFF2-40B4-BE49-F238E27FC236}">
              <a16:creationId xmlns:a16="http://schemas.microsoft.com/office/drawing/2014/main" id="{3AB5AA51-5D8E-4896-AE99-D85D171167E6}"/>
            </a:ext>
          </a:extLst>
        </xdr:cNvPr>
        <xdr:cNvSpPr/>
      </xdr:nvSpPr>
      <xdr:spPr>
        <a:xfrm>
          <a:off x="6921500" y="108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117501</xdr:rowOff>
    </xdr:from>
    <xdr:to>
      <xdr:col>41</xdr:col>
      <xdr:colOff>50800</xdr:colOff>
      <xdr:row>63</xdr:row>
      <xdr:rowOff>117501</xdr:rowOff>
    </xdr:to>
    <xdr:cxnSp macro="">
      <xdr:nvCxnSpPr>
        <xdr:cNvPr id="252" name="直線コネクタ 251">
          <a:extLst>
            <a:ext uri="{FF2B5EF4-FFF2-40B4-BE49-F238E27FC236}">
              <a16:creationId xmlns:a16="http://schemas.microsoft.com/office/drawing/2014/main" id="{5DC050E6-948B-4125-B862-D412202B74F7}"/>
            </a:ext>
          </a:extLst>
        </xdr:cNvPr>
        <xdr:cNvCxnSpPr/>
      </xdr:nvCxnSpPr>
      <xdr:spPr>
        <a:xfrm>
          <a:off x="6972300" y="109188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3" name="n_1aveValue【体育館・プール】&#10;一人当たり面積">
          <a:extLst>
            <a:ext uri="{FF2B5EF4-FFF2-40B4-BE49-F238E27FC236}">
              <a16:creationId xmlns:a16="http://schemas.microsoft.com/office/drawing/2014/main" id="{4C85C2F0-A656-49C4-839A-F629C31E6457}"/>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4" name="n_2aveValue【体育館・プール】&#10;一人当たり面積">
          <a:extLst>
            <a:ext uri="{FF2B5EF4-FFF2-40B4-BE49-F238E27FC236}">
              <a16:creationId xmlns:a16="http://schemas.microsoft.com/office/drawing/2014/main" id="{D6F8EF89-F5CC-4A67-848D-A9D7FD2DB9ED}"/>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5" name="n_3aveValue【体育館・プール】&#10;一人当たり面積">
          <a:extLst>
            <a:ext uri="{FF2B5EF4-FFF2-40B4-BE49-F238E27FC236}">
              <a16:creationId xmlns:a16="http://schemas.microsoft.com/office/drawing/2014/main" id="{61ED4F93-2FC7-4B29-B4AA-1AA0408C67A0}"/>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6" name="n_4aveValue【体育館・プール】&#10;一人当たり面積">
          <a:extLst>
            <a:ext uri="{FF2B5EF4-FFF2-40B4-BE49-F238E27FC236}">
              <a16:creationId xmlns:a16="http://schemas.microsoft.com/office/drawing/2014/main" id="{D21A1082-F670-4E26-8776-67304536F3D6}"/>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158513</xdr:rowOff>
    </xdr:from>
    <xdr:ext cx="469744" cy="259045"/>
    <xdr:sp macro="" textlink="">
      <xdr:nvSpPr>
        <xdr:cNvPr id="257" name="n_1mainValue【体育館・プール】&#10;一人当たり面積">
          <a:extLst>
            <a:ext uri="{FF2B5EF4-FFF2-40B4-BE49-F238E27FC236}">
              <a16:creationId xmlns:a16="http://schemas.microsoft.com/office/drawing/2014/main" id="{C39AA942-D841-4B92-A321-319DC62C4120}"/>
            </a:ext>
          </a:extLst>
        </xdr:cNvPr>
        <xdr:cNvSpPr txBox="1"/>
      </xdr:nvSpPr>
      <xdr:spPr>
        <a:xfrm>
          <a:off x="93917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158513</xdr:rowOff>
    </xdr:from>
    <xdr:ext cx="469744" cy="259045"/>
    <xdr:sp macro="" textlink="">
      <xdr:nvSpPr>
        <xdr:cNvPr id="258" name="n_2mainValue【体育館・プール】&#10;一人当たり面積">
          <a:extLst>
            <a:ext uri="{FF2B5EF4-FFF2-40B4-BE49-F238E27FC236}">
              <a16:creationId xmlns:a16="http://schemas.microsoft.com/office/drawing/2014/main" id="{6439DF54-802F-45C5-B401-544C954933E0}"/>
            </a:ext>
          </a:extLst>
        </xdr:cNvPr>
        <xdr:cNvSpPr txBox="1"/>
      </xdr:nvSpPr>
      <xdr:spPr>
        <a:xfrm>
          <a:off x="8515427"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159428</xdr:rowOff>
    </xdr:from>
    <xdr:ext cx="469744" cy="259045"/>
    <xdr:sp macro="" textlink="">
      <xdr:nvSpPr>
        <xdr:cNvPr id="259" name="n_3mainValue【体育館・プール】&#10;一人当たり面積">
          <a:extLst>
            <a:ext uri="{FF2B5EF4-FFF2-40B4-BE49-F238E27FC236}">
              <a16:creationId xmlns:a16="http://schemas.microsoft.com/office/drawing/2014/main" id="{079018E4-76F3-40A2-83B9-C9FEC126D3D3}"/>
            </a:ext>
          </a:extLst>
        </xdr:cNvPr>
        <xdr:cNvSpPr txBox="1"/>
      </xdr:nvSpPr>
      <xdr:spPr>
        <a:xfrm>
          <a:off x="7626427" y="1096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159428</xdr:rowOff>
    </xdr:from>
    <xdr:ext cx="469744" cy="259045"/>
    <xdr:sp macro="" textlink="">
      <xdr:nvSpPr>
        <xdr:cNvPr id="260" name="n_4mainValue【体育館・プール】&#10;一人当たり面積">
          <a:extLst>
            <a:ext uri="{FF2B5EF4-FFF2-40B4-BE49-F238E27FC236}">
              <a16:creationId xmlns:a16="http://schemas.microsoft.com/office/drawing/2014/main" id="{4FE76923-6410-4AED-97E0-D54EBE179DB4}"/>
            </a:ext>
          </a:extLst>
        </xdr:cNvPr>
        <xdr:cNvSpPr txBox="1"/>
      </xdr:nvSpPr>
      <xdr:spPr>
        <a:xfrm>
          <a:off x="6737427" y="1096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7959630-3C2A-44FE-9309-6CC73189612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697D82B-0C7F-4A78-942D-B38B5EDA71F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A0E18BA-07AC-4CA7-9A86-DBE29DEDBB3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203164B9-917B-4E73-A190-1D38BFDD85F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C458822A-0E18-4370-9515-C44CD9B5991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127419A-D483-4A1B-96F7-DAEAADEDE80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8613910-CABA-4B65-8AC1-A38E861A94F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506E845-5EFB-4951-A237-159AB272E55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68742D65-47FA-4C83-ADD7-5B9F53F8080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C108543B-3708-4B07-9E22-0553970111C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7E31E956-7DF3-46F6-A5CD-15F6CECFB7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9D3F40C9-065A-4C78-BC14-9C45D91A34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43DD98A1-9123-4B24-AF81-34BF91BDCB2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BD7CECFC-647C-4796-95DF-6EFDDF076AF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8BCB77B9-D5C8-4881-AF39-A5A1A538F25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DCC1F8B9-5060-4CE4-997B-0A985735DD5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3A69DAD8-2D16-475D-862F-B40D9755DEC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EDF0826-E203-457F-A4CA-391B7A8C51B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A410B05B-912A-403B-84A2-0C09EB03415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8F485265-3FA3-45E4-8E57-DDB5B58076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A250F85C-18B1-4EBD-A4FE-05052A1D9D7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BF925BD8-C118-411C-ADC3-21C284359BA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5D1228A4-F514-4FF8-9C20-C24F2511B94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1E3B81AA-8783-4645-A375-C2F094F4BC4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11BFC059-D438-42F9-9917-D7CFD3660F6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F7DAAF93-12AF-490D-B1BF-7FC0A20D044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670A6280-212E-4613-924D-160B0DDB526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3A060E3C-FE63-4381-8505-9750C93D140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E7599A13-ECB0-4899-ACFF-D2D3B21165E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9FE3D838-071E-4097-9E80-CC11C05976D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D7246CDE-6DED-4DEE-A16C-2CAB537F931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81C78BEE-C678-4DDB-AE55-0D7E95043E0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533D3537-DF90-4EB4-BD35-3657B85A405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562A3B33-E69E-4CEF-8800-8059683700B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507295E3-962D-4508-9F0F-2EB11D6034F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8A1CA96A-7673-47F1-BBB4-3215EDA7E3D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DE5F87C3-208D-4B20-9F21-288DC0191F0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822B34E8-8FB5-4660-A185-D55577027ED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36F5A971-CDE7-4BCD-BA4D-C6966CFAD25C}"/>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A0DCD73C-3DD1-4B28-8B93-0A80ACA8BF0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1" name="直線コネクタ 300">
          <a:extLst>
            <a:ext uri="{FF2B5EF4-FFF2-40B4-BE49-F238E27FC236}">
              <a16:creationId xmlns:a16="http://schemas.microsoft.com/office/drawing/2014/main" id="{B1C58E24-6666-4385-95FE-6F764E59DB39}"/>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67E16E16-FABA-46EB-9CEE-FF89A805DC1D}"/>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3" name="直線コネクタ 302">
          <a:extLst>
            <a:ext uri="{FF2B5EF4-FFF2-40B4-BE49-F238E27FC236}">
              <a16:creationId xmlns:a16="http://schemas.microsoft.com/office/drawing/2014/main" id="{65E9D25E-07E4-4C3B-AF87-6981726CDE6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DD6B21B0-579D-46D3-ADBF-61B6C7FDDEC0}"/>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5" name="直線コネクタ 304">
          <a:extLst>
            <a:ext uri="{FF2B5EF4-FFF2-40B4-BE49-F238E27FC236}">
              <a16:creationId xmlns:a16="http://schemas.microsoft.com/office/drawing/2014/main" id="{C8879CFA-5991-467A-B8A6-E3B9D71AF13C}"/>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08D159A5-5287-4838-B263-EA86BF9777CE}"/>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7" name="フローチャート: 判断 306">
          <a:extLst>
            <a:ext uri="{FF2B5EF4-FFF2-40B4-BE49-F238E27FC236}">
              <a16:creationId xmlns:a16="http://schemas.microsoft.com/office/drawing/2014/main" id="{56D0FFEC-1B96-4AF7-8C74-1645B81219B9}"/>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8" name="フローチャート: 判断 307">
          <a:extLst>
            <a:ext uri="{FF2B5EF4-FFF2-40B4-BE49-F238E27FC236}">
              <a16:creationId xmlns:a16="http://schemas.microsoft.com/office/drawing/2014/main" id="{E97DDB5A-01A3-42C9-ACF1-146CB003CB11}"/>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09" name="フローチャート: 判断 308">
          <a:extLst>
            <a:ext uri="{FF2B5EF4-FFF2-40B4-BE49-F238E27FC236}">
              <a16:creationId xmlns:a16="http://schemas.microsoft.com/office/drawing/2014/main" id="{E5215AF1-39DC-4240-92CD-A37790E3F317}"/>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10" name="フローチャート: 判断 309">
          <a:extLst>
            <a:ext uri="{FF2B5EF4-FFF2-40B4-BE49-F238E27FC236}">
              <a16:creationId xmlns:a16="http://schemas.microsoft.com/office/drawing/2014/main" id="{3BFC2EBD-AB2F-475D-8917-64192264C733}"/>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11" name="フローチャート: 判断 310">
          <a:extLst>
            <a:ext uri="{FF2B5EF4-FFF2-40B4-BE49-F238E27FC236}">
              <a16:creationId xmlns:a16="http://schemas.microsoft.com/office/drawing/2014/main" id="{72D1674F-74C9-4B1C-A320-2E56C109E27A}"/>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3E5A6A3E-D6D5-4579-B6A2-CC9EDDFB96D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3412CD44-A606-4743-B4E1-0CABF33B807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A5C25D3C-29F7-4CF7-9DA1-97988080D4C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93A969CF-F32F-4A62-BEDB-C09F48A07A3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2C3EF91D-F72A-41D2-B0A7-A8276BCD4FD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120650</xdr:rowOff>
    </xdr:from>
    <xdr:to>
      <xdr:col>24</xdr:col>
      <xdr:colOff>114300</xdr:colOff>
      <xdr:row>104</xdr:row>
      <xdr:rowOff>50800</xdr:rowOff>
    </xdr:to>
    <xdr:sp macro="" textlink="">
      <xdr:nvSpPr>
        <xdr:cNvPr id="317" name="楕円 316">
          <a:extLst>
            <a:ext uri="{FF2B5EF4-FFF2-40B4-BE49-F238E27FC236}">
              <a16:creationId xmlns:a16="http://schemas.microsoft.com/office/drawing/2014/main" id="{E00D439F-30A4-400C-AF26-A9ACEF1E3AE2}"/>
            </a:ext>
          </a:extLst>
        </xdr:cNvPr>
        <xdr:cNvSpPr/>
      </xdr:nvSpPr>
      <xdr:spPr>
        <a:xfrm>
          <a:off x="45847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99077</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9133B445-C14D-4125-A100-88D1CC26ED13}"/>
            </a:ext>
          </a:extLst>
        </xdr:cNvPr>
        <xdr:cNvSpPr txBox="1"/>
      </xdr:nvSpPr>
      <xdr:spPr>
        <a:xfrm>
          <a:off x="4673600"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82550</xdr:rowOff>
    </xdr:from>
    <xdr:to>
      <xdr:col>20</xdr:col>
      <xdr:colOff>38100</xdr:colOff>
      <xdr:row>104</xdr:row>
      <xdr:rowOff>12700</xdr:rowOff>
    </xdr:to>
    <xdr:sp macro="" textlink="">
      <xdr:nvSpPr>
        <xdr:cNvPr id="319" name="楕円 318">
          <a:extLst>
            <a:ext uri="{FF2B5EF4-FFF2-40B4-BE49-F238E27FC236}">
              <a16:creationId xmlns:a16="http://schemas.microsoft.com/office/drawing/2014/main" id="{0DE649AE-D0C1-474C-B0CE-CC533AC2A153}"/>
            </a:ext>
          </a:extLst>
        </xdr:cNvPr>
        <xdr:cNvSpPr/>
      </xdr:nvSpPr>
      <xdr:spPr>
        <a:xfrm>
          <a:off x="3746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133350</xdr:rowOff>
    </xdr:from>
    <xdr:to>
      <xdr:col>24</xdr:col>
      <xdr:colOff>63500</xdr:colOff>
      <xdr:row>104</xdr:row>
      <xdr:rowOff>0</xdr:rowOff>
    </xdr:to>
    <xdr:cxnSp macro="">
      <xdr:nvCxnSpPr>
        <xdr:cNvPr id="320" name="直線コネクタ 319">
          <a:extLst>
            <a:ext uri="{FF2B5EF4-FFF2-40B4-BE49-F238E27FC236}">
              <a16:creationId xmlns:a16="http://schemas.microsoft.com/office/drawing/2014/main" id="{5DFE5575-C889-47E8-8187-AB4790D642C2}"/>
            </a:ext>
          </a:extLst>
        </xdr:cNvPr>
        <xdr:cNvCxnSpPr/>
      </xdr:nvCxnSpPr>
      <xdr:spPr>
        <a:xfrm>
          <a:off x="3797300" y="17792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44450</xdr:rowOff>
    </xdr:from>
    <xdr:to>
      <xdr:col>15</xdr:col>
      <xdr:colOff>101600</xdr:colOff>
      <xdr:row>103</xdr:row>
      <xdr:rowOff>146050</xdr:rowOff>
    </xdr:to>
    <xdr:sp macro="" textlink="">
      <xdr:nvSpPr>
        <xdr:cNvPr id="321" name="楕円 320">
          <a:extLst>
            <a:ext uri="{FF2B5EF4-FFF2-40B4-BE49-F238E27FC236}">
              <a16:creationId xmlns:a16="http://schemas.microsoft.com/office/drawing/2014/main" id="{96B87FED-673B-424A-A193-FF670075C151}"/>
            </a:ext>
          </a:extLst>
        </xdr:cNvPr>
        <xdr:cNvSpPr/>
      </xdr:nvSpPr>
      <xdr:spPr>
        <a:xfrm>
          <a:off x="2857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95250</xdr:rowOff>
    </xdr:from>
    <xdr:to>
      <xdr:col>19</xdr:col>
      <xdr:colOff>177800</xdr:colOff>
      <xdr:row>103</xdr:row>
      <xdr:rowOff>133350</xdr:rowOff>
    </xdr:to>
    <xdr:cxnSp macro="">
      <xdr:nvCxnSpPr>
        <xdr:cNvPr id="322" name="直線コネクタ 321">
          <a:extLst>
            <a:ext uri="{FF2B5EF4-FFF2-40B4-BE49-F238E27FC236}">
              <a16:creationId xmlns:a16="http://schemas.microsoft.com/office/drawing/2014/main" id="{565CB036-B7DF-4993-B765-FD6BC3DB8A29}"/>
            </a:ext>
          </a:extLst>
        </xdr:cNvPr>
        <xdr:cNvCxnSpPr/>
      </xdr:nvCxnSpPr>
      <xdr:spPr>
        <a:xfrm>
          <a:off x="2908300" y="1775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6350</xdr:rowOff>
    </xdr:from>
    <xdr:to>
      <xdr:col>10</xdr:col>
      <xdr:colOff>165100</xdr:colOff>
      <xdr:row>103</xdr:row>
      <xdr:rowOff>107950</xdr:rowOff>
    </xdr:to>
    <xdr:sp macro="" textlink="">
      <xdr:nvSpPr>
        <xdr:cNvPr id="323" name="楕円 322">
          <a:extLst>
            <a:ext uri="{FF2B5EF4-FFF2-40B4-BE49-F238E27FC236}">
              <a16:creationId xmlns:a16="http://schemas.microsoft.com/office/drawing/2014/main" id="{571A9E0C-A018-470C-8FEE-329D53206BBB}"/>
            </a:ext>
          </a:extLst>
        </xdr:cNvPr>
        <xdr:cNvSpPr/>
      </xdr:nvSpPr>
      <xdr:spPr>
        <a:xfrm>
          <a:off x="1968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57150</xdr:rowOff>
    </xdr:from>
    <xdr:to>
      <xdr:col>15</xdr:col>
      <xdr:colOff>50800</xdr:colOff>
      <xdr:row>103</xdr:row>
      <xdr:rowOff>95250</xdr:rowOff>
    </xdr:to>
    <xdr:cxnSp macro="">
      <xdr:nvCxnSpPr>
        <xdr:cNvPr id="324" name="直線コネクタ 323">
          <a:extLst>
            <a:ext uri="{FF2B5EF4-FFF2-40B4-BE49-F238E27FC236}">
              <a16:creationId xmlns:a16="http://schemas.microsoft.com/office/drawing/2014/main" id="{B4984461-AB0E-45C7-9D80-7ADA68ECF699}"/>
            </a:ext>
          </a:extLst>
        </xdr:cNvPr>
        <xdr:cNvCxnSpPr/>
      </xdr:nvCxnSpPr>
      <xdr:spPr>
        <a:xfrm>
          <a:off x="2019300" y="1771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139700</xdr:rowOff>
    </xdr:from>
    <xdr:to>
      <xdr:col>6</xdr:col>
      <xdr:colOff>38100</xdr:colOff>
      <xdr:row>103</xdr:row>
      <xdr:rowOff>69850</xdr:rowOff>
    </xdr:to>
    <xdr:sp macro="" textlink="">
      <xdr:nvSpPr>
        <xdr:cNvPr id="325" name="楕円 324">
          <a:extLst>
            <a:ext uri="{FF2B5EF4-FFF2-40B4-BE49-F238E27FC236}">
              <a16:creationId xmlns:a16="http://schemas.microsoft.com/office/drawing/2014/main" id="{D44FD9F7-0591-4F53-A28D-778207F54DFD}"/>
            </a:ext>
          </a:extLst>
        </xdr:cNvPr>
        <xdr:cNvSpPr/>
      </xdr:nvSpPr>
      <xdr:spPr>
        <a:xfrm>
          <a:off x="1079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19050</xdr:rowOff>
    </xdr:from>
    <xdr:to>
      <xdr:col>10</xdr:col>
      <xdr:colOff>114300</xdr:colOff>
      <xdr:row>103</xdr:row>
      <xdr:rowOff>57150</xdr:rowOff>
    </xdr:to>
    <xdr:cxnSp macro="">
      <xdr:nvCxnSpPr>
        <xdr:cNvPr id="326" name="直線コネクタ 325">
          <a:extLst>
            <a:ext uri="{FF2B5EF4-FFF2-40B4-BE49-F238E27FC236}">
              <a16:creationId xmlns:a16="http://schemas.microsoft.com/office/drawing/2014/main" id="{F5A4F80E-238B-41CB-BA80-E7A3D7F9395C}"/>
            </a:ext>
          </a:extLst>
        </xdr:cNvPr>
        <xdr:cNvCxnSpPr/>
      </xdr:nvCxnSpPr>
      <xdr:spPr>
        <a:xfrm>
          <a:off x="1130300" y="1767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327" name="n_1aveValue【市民会館】&#10;有形固定資産減価償却率">
          <a:extLst>
            <a:ext uri="{FF2B5EF4-FFF2-40B4-BE49-F238E27FC236}">
              <a16:creationId xmlns:a16="http://schemas.microsoft.com/office/drawing/2014/main" id="{404E3D06-2EB9-4527-82D3-3C49ACF6C4D0}"/>
            </a:ext>
          </a:extLst>
        </xdr:cNvPr>
        <xdr:cNvSpPr txBox="1"/>
      </xdr:nvSpPr>
      <xdr:spPr>
        <a:xfrm>
          <a:off x="35820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28" name="n_2aveValue【市民会館】&#10;有形固定資産減価償却率">
          <a:extLst>
            <a:ext uri="{FF2B5EF4-FFF2-40B4-BE49-F238E27FC236}">
              <a16:creationId xmlns:a16="http://schemas.microsoft.com/office/drawing/2014/main" id="{6D83A8B5-3267-48A7-B6A5-B7A10B46AA04}"/>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29" name="n_3aveValue【市民会館】&#10;有形固定資産減価償却率">
          <a:extLst>
            <a:ext uri="{FF2B5EF4-FFF2-40B4-BE49-F238E27FC236}">
              <a16:creationId xmlns:a16="http://schemas.microsoft.com/office/drawing/2014/main" id="{388F816D-AEDB-4104-8C99-098EE4660FE0}"/>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330" name="n_4aveValue【市民会館】&#10;有形固定資産減価償却率">
          <a:extLst>
            <a:ext uri="{FF2B5EF4-FFF2-40B4-BE49-F238E27FC236}">
              <a16:creationId xmlns:a16="http://schemas.microsoft.com/office/drawing/2014/main" id="{1551921C-53EF-44A3-B7B4-F404C1853FE8}"/>
            </a:ext>
          </a:extLst>
        </xdr:cNvPr>
        <xdr:cNvSpPr txBox="1"/>
      </xdr:nvSpPr>
      <xdr:spPr>
        <a:xfrm>
          <a:off x="927744" y="1786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29227</xdr:rowOff>
    </xdr:from>
    <xdr:ext cx="405111" cy="259045"/>
    <xdr:sp macro="" textlink="">
      <xdr:nvSpPr>
        <xdr:cNvPr id="331" name="n_1mainValue【市民会館】&#10;有形固定資産減価償却率">
          <a:extLst>
            <a:ext uri="{FF2B5EF4-FFF2-40B4-BE49-F238E27FC236}">
              <a16:creationId xmlns:a16="http://schemas.microsoft.com/office/drawing/2014/main" id="{095F178A-0866-46EE-BBC1-CA7575269229}"/>
            </a:ext>
          </a:extLst>
        </xdr:cNvPr>
        <xdr:cNvSpPr txBox="1"/>
      </xdr:nvSpPr>
      <xdr:spPr>
        <a:xfrm>
          <a:off x="35820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137177</xdr:rowOff>
    </xdr:from>
    <xdr:ext cx="405111" cy="259045"/>
    <xdr:sp macro="" textlink="">
      <xdr:nvSpPr>
        <xdr:cNvPr id="332" name="n_2mainValue【市民会館】&#10;有形固定資産減価償却率">
          <a:extLst>
            <a:ext uri="{FF2B5EF4-FFF2-40B4-BE49-F238E27FC236}">
              <a16:creationId xmlns:a16="http://schemas.microsoft.com/office/drawing/2014/main" id="{EFAD7798-F7BF-4091-88D8-D05D0ED85133}"/>
            </a:ext>
          </a:extLst>
        </xdr:cNvPr>
        <xdr:cNvSpPr txBox="1"/>
      </xdr:nvSpPr>
      <xdr:spPr>
        <a:xfrm>
          <a:off x="2705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99077</xdr:rowOff>
    </xdr:from>
    <xdr:ext cx="405111" cy="259045"/>
    <xdr:sp macro="" textlink="">
      <xdr:nvSpPr>
        <xdr:cNvPr id="333" name="n_3mainValue【市民会館】&#10;有形固定資産減価償却率">
          <a:extLst>
            <a:ext uri="{FF2B5EF4-FFF2-40B4-BE49-F238E27FC236}">
              <a16:creationId xmlns:a16="http://schemas.microsoft.com/office/drawing/2014/main" id="{306D864B-34BC-4185-878C-D82CD8030924}"/>
            </a:ext>
          </a:extLst>
        </xdr:cNvPr>
        <xdr:cNvSpPr txBox="1"/>
      </xdr:nvSpPr>
      <xdr:spPr>
        <a:xfrm>
          <a:off x="18167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86377</xdr:rowOff>
    </xdr:from>
    <xdr:ext cx="405111" cy="259045"/>
    <xdr:sp macro="" textlink="">
      <xdr:nvSpPr>
        <xdr:cNvPr id="334" name="n_4mainValue【市民会館】&#10;有形固定資産減価償却率">
          <a:extLst>
            <a:ext uri="{FF2B5EF4-FFF2-40B4-BE49-F238E27FC236}">
              <a16:creationId xmlns:a16="http://schemas.microsoft.com/office/drawing/2014/main" id="{195C993E-59E0-4AF9-A14B-24D198C6C823}"/>
            </a:ext>
          </a:extLst>
        </xdr:cNvPr>
        <xdr:cNvSpPr txBox="1"/>
      </xdr:nvSpPr>
      <xdr:spPr>
        <a:xfrm>
          <a:off x="927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9FE43590-50C5-4B78-A351-5F40B853FD4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563CE0E2-D2D3-4BE2-B632-29C9B1AAE2B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743A1E7B-8BE3-4567-A247-19486AED73B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3ED923B5-DBF5-4B89-9B0D-DA06446148B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62BAD8AF-D092-4EAD-974E-D18BDB88656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CEA87238-2940-4B22-B236-8EDA83B5057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44E4240F-E772-4CF5-BDB0-609E87EB778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5429F6DA-62BC-4279-8A64-E85334C9546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2148495E-BAD8-4E54-A872-58ABE5A93D5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C8D57F10-D50F-44D9-BF1D-080E00D0040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F789D068-6EDB-4780-8B6C-283D927EEC8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5DC6AE38-00E8-48B2-8A25-35E40B28619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A0CC03CF-2DD4-47E1-94EA-E540D647B3D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E5FA2B9D-313C-4347-94BD-C0B07FB85EE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C25093EB-24B2-4EE1-9556-71B8ADDCDB4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CA516B7C-AE0F-44F7-9CE4-107B5874B81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864FD3BA-F0B3-4DCF-9463-279EB6E0741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540573C6-150C-4215-97F2-B004F95D315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247B7E89-0E26-4C06-99CD-8A4889C63B3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E76DB094-A773-477F-8D4E-5B2768CEE71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59F08FE2-3357-423A-8EE1-92FA27A27A9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4AFA6E86-F2CF-40E1-9C1E-3F564B89547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3942F392-D815-476D-8089-126365ED21F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8" name="直線コネクタ 357">
          <a:extLst>
            <a:ext uri="{FF2B5EF4-FFF2-40B4-BE49-F238E27FC236}">
              <a16:creationId xmlns:a16="http://schemas.microsoft.com/office/drawing/2014/main" id="{710D4A52-D343-4047-89C6-18559B72A35C}"/>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9" name="【市民会館】&#10;一人当たり面積最小値テキスト">
          <a:extLst>
            <a:ext uri="{FF2B5EF4-FFF2-40B4-BE49-F238E27FC236}">
              <a16:creationId xmlns:a16="http://schemas.microsoft.com/office/drawing/2014/main" id="{ACA43885-1F1B-4406-9109-F597F265A724}"/>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60" name="直線コネクタ 359">
          <a:extLst>
            <a:ext uri="{FF2B5EF4-FFF2-40B4-BE49-F238E27FC236}">
              <a16:creationId xmlns:a16="http://schemas.microsoft.com/office/drawing/2014/main" id="{3E0BD8DA-FB29-404F-B446-F6A3D40A5A6C}"/>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1" name="【市民会館】&#10;一人当たり面積最大値テキスト">
          <a:extLst>
            <a:ext uri="{FF2B5EF4-FFF2-40B4-BE49-F238E27FC236}">
              <a16:creationId xmlns:a16="http://schemas.microsoft.com/office/drawing/2014/main" id="{DC1D3856-360E-4CFB-87FB-3DFEBD042526}"/>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2" name="直線コネクタ 361">
          <a:extLst>
            <a:ext uri="{FF2B5EF4-FFF2-40B4-BE49-F238E27FC236}">
              <a16:creationId xmlns:a16="http://schemas.microsoft.com/office/drawing/2014/main" id="{C5575D95-4076-48E9-9F2F-3BD4154A6B44}"/>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363" name="【市民会館】&#10;一人当たり面積平均値テキスト">
          <a:extLst>
            <a:ext uri="{FF2B5EF4-FFF2-40B4-BE49-F238E27FC236}">
              <a16:creationId xmlns:a16="http://schemas.microsoft.com/office/drawing/2014/main" id="{2027F096-D01D-453E-B9E9-788A8E47C3E0}"/>
            </a:ext>
          </a:extLst>
        </xdr:cNvPr>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4" name="フローチャート: 判断 363">
          <a:extLst>
            <a:ext uri="{FF2B5EF4-FFF2-40B4-BE49-F238E27FC236}">
              <a16:creationId xmlns:a16="http://schemas.microsoft.com/office/drawing/2014/main" id="{51AFED54-7A10-4F73-AFBB-9D0D23A5D1C4}"/>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5" name="フローチャート: 判断 364">
          <a:extLst>
            <a:ext uri="{FF2B5EF4-FFF2-40B4-BE49-F238E27FC236}">
              <a16:creationId xmlns:a16="http://schemas.microsoft.com/office/drawing/2014/main" id="{932D732D-45EB-4033-9659-131E029A7A11}"/>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6" name="フローチャート: 判断 365">
          <a:extLst>
            <a:ext uri="{FF2B5EF4-FFF2-40B4-BE49-F238E27FC236}">
              <a16:creationId xmlns:a16="http://schemas.microsoft.com/office/drawing/2014/main" id="{42775CCB-C1B1-4916-95E4-A38753F799ED}"/>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7" name="フローチャート: 判断 366">
          <a:extLst>
            <a:ext uri="{FF2B5EF4-FFF2-40B4-BE49-F238E27FC236}">
              <a16:creationId xmlns:a16="http://schemas.microsoft.com/office/drawing/2014/main" id="{7839F05B-883D-4A85-A9E2-5F482658F9FD}"/>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368" name="フローチャート: 判断 367">
          <a:extLst>
            <a:ext uri="{FF2B5EF4-FFF2-40B4-BE49-F238E27FC236}">
              <a16:creationId xmlns:a16="http://schemas.microsoft.com/office/drawing/2014/main" id="{02A6087E-8EDB-481B-A01E-0FDFD902C060}"/>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249B48D0-9E1B-49E0-ADBE-A31E5D74250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BA3CAB56-1B11-4718-A300-42087BFEEF0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C65314F6-B2CC-492B-AA13-6D3A67E28A4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DCE9EBE-719D-421B-AD70-BDEDB2B37BC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89CA5A8B-14A8-43B7-9691-5328832C450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95504</xdr:rowOff>
    </xdr:from>
    <xdr:to>
      <xdr:col>55</xdr:col>
      <xdr:colOff>50800</xdr:colOff>
      <xdr:row>109</xdr:row>
      <xdr:rowOff>25654</xdr:rowOff>
    </xdr:to>
    <xdr:sp macro="" textlink="">
      <xdr:nvSpPr>
        <xdr:cNvPr id="374" name="楕円 373">
          <a:extLst>
            <a:ext uri="{FF2B5EF4-FFF2-40B4-BE49-F238E27FC236}">
              <a16:creationId xmlns:a16="http://schemas.microsoft.com/office/drawing/2014/main" id="{8EC0C6BB-36FB-4BAE-A092-F0DDD4329EC4}"/>
            </a:ext>
          </a:extLst>
        </xdr:cNvPr>
        <xdr:cNvSpPr/>
      </xdr:nvSpPr>
      <xdr:spPr>
        <a:xfrm>
          <a:off x="10426700" y="186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10431</xdr:rowOff>
    </xdr:from>
    <xdr:ext cx="469744" cy="259045"/>
    <xdr:sp macro="" textlink="">
      <xdr:nvSpPr>
        <xdr:cNvPr id="375" name="【市民会館】&#10;一人当たり面積該当値テキスト">
          <a:extLst>
            <a:ext uri="{FF2B5EF4-FFF2-40B4-BE49-F238E27FC236}">
              <a16:creationId xmlns:a16="http://schemas.microsoft.com/office/drawing/2014/main" id="{D71C3A79-7E5E-4751-85D7-B9569DD4C547}"/>
            </a:ext>
          </a:extLst>
        </xdr:cNvPr>
        <xdr:cNvSpPr txBox="1"/>
      </xdr:nvSpPr>
      <xdr:spPr>
        <a:xfrm>
          <a:off x="10515600" y="185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95504</xdr:rowOff>
    </xdr:from>
    <xdr:to>
      <xdr:col>50</xdr:col>
      <xdr:colOff>165100</xdr:colOff>
      <xdr:row>109</xdr:row>
      <xdr:rowOff>25654</xdr:rowOff>
    </xdr:to>
    <xdr:sp macro="" textlink="">
      <xdr:nvSpPr>
        <xdr:cNvPr id="376" name="楕円 375">
          <a:extLst>
            <a:ext uri="{FF2B5EF4-FFF2-40B4-BE49-F238E27FC236}">
              <a16:creationId xmlns:a16="http://schemas.microsoft.com/office/drawing/2014/main" id="{501806D4-4E3F-4978-ADBA-03B7CA90314C}"/>
            </a:ext>
          </a:extLst>
        </xdr:cNvPr>
        <xdr:cNvSpPr/>
      </xdr:nvSpPr>
      <xdr:spPr>
        <a:xfrm>
          <a:off x="9588500" y="186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146304</xdr:rowOff>
    </xdr:from>
    <xdr:to>
      <xdr:col>55</xdr:col>
      <xdr:colOff>0</xdr:colOff>
      <xdr:row>108</xdr:row>
      <xdr:rowOff>146304</xdr:rowOff>
    </xdr:to>
    <xdr:cxnSp macro="">
      <xdr:nvCxnSpPr>
        <xdr:cNvPr id="377" name="直線コネクタ 376">
          <a:extLst>
            <a:ext uri="{FF2B5EF4-FFF2-40B4-BE49-F238E27FC236}">
              <a16:creationId xmlns:a16="http://schemas.microsoft.com/office/drawing/2014/main" id="{F7E7FDEF-A3E5-4D77-A31E-B23669EA32DF}"/>
            </a:ext>
          </a:extLst>
        </xdr:cNvPr>
        <xdr:cNvCxnSpPr/>
      </xdr:nvCxnSpPr>
      <xdr:spPr>
        <a:xfrm>
          <a:off x="9639300" y="18662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95504</xdr:rowOff>
    </xdr:from>
    <xdr:to>
      <xdr:col>46</xdr:col>
      <xdr:colOff>38100</xdr:colOff>
      <xdr:row>109</xdr:row>
      <xdr:rowOff>25654</xdr:rowOff>
    </xdr:to>
    <xdr:sp macro="" textlink="">
      <xdr:nvSpPr>
        <xdr:cNvPr id="378" name="楕円 377">
          <a:extLst>
            <a:ext uri="{FF2B5EF4-FFF2-40B4-BE49-F238E27FC236}">
              <a16:creationId xmlns:a16="http://schemas.microsoft.com/office/drawing/2014/main" id="{3250414A-39D9-4888-8A61-49FC62DE9A94}"/>
            </a:ext>
          </a:extLst>
        </xdr:cNvPr>
        <xdr:cNvSpPr/>
      </xdr:nvSpPr>
      <xdr:spPr>
        <a:xfrm>
          <a:off x="8699500" y="186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146304</xdr:rowOff>
    </xdr:from>
    <xdr:to>
      <xdr:col>50</xdr:col>
      <xdr:colOff>114300</xdr:colOff>
      <xdr:row>108</xdr:row>
      <xdr:rowOff>146304</xdr:rowOff>
    </xdr:to>
    <xdr:cxnSp macro="">
      <xdr:nvCxnSpPr>
        <xdr:cNvPr id="379" name="直線コネクタ 378">
          <a:extLst>
            <a:ext uri="{FF2B5EF4-FFF2-40B4-BE49-F238E27FC236}">
              <a16:creationId xmlns:a16="http://schemas.microsoft.com/office/drawing/2014/main" id="{75209D11-3DA1-450C-BD27-EA742E5E205B}"/>
            </a:ext>
          </a:extLst>
        </xdr:cNvPr>
        <xdr:cNvCxnSpPr/>
      </xdr:nvCxnSpPr>
      <xdr:spPr>
        <a:xfrm>
          <a:off x="8750300" y="18662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95504</xdr:rowOff>
    </xdr:from>
    <xdr:to>
      <xdr:col>41</xdr:col>
      <xdr:colOff>101600</xdr:colOff>
      <xdr:row>109</xdr:row>
      <xdr:rowOff>25654</xdr:rowOff>
    </xdr:to>
    <xdr:sp macro="" textlink="">
      <xdr:nvSpPr>
        <xdr:cNvPr id="380" name="楕円 379">
          <a:extLst>
            <a:ext uri="{FF2B5EF4-FFF2-40B4-BE49-F238E27FC236}">
              <a16:creationId xmlns:a16="http://schemas.microsoft.com/office/drawing/2014/main" id="{25F69FDA-F44A-4894-8913-47C560C94DC1}"/>
            </a:ext>
          </a:extLst>
        </xdr:cNvPr>
        <xdr:cNvSpPr/>
      </xdr:nvSpPr>
      <xdr:spPr>
        <a:xfrm>
          <a:off x="7810500" y="186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146304</xdr:rowOff>
    </xdr:from>
    <xdr:to>
      <xdr:col>45</xdr:col>
      <xdr:colOff>177800</xdr:colOff>
      <xdr:row>108</xdr:row>
      <xdr:rowOff>146304</xdr:rowOff>
    </xdr:to>
    <xdr:cxnSp macro="">
      <xdr:nvCxnSpPr>
        <xdr:cNvPr id="381" name="直線コネクタ 380">
          <a:extLst>
            <a:ext uri="{FF2B5EF4-FFF2-40B4-BE49-F238E27FC236}">
              <a16:creationId xmlns:a16="http://schemas.microsoft.com/office/drawing/2014/main" id="{A10BFE17-11EF-45AC-A5C2-429532AC8662}"/>
            </a:ext>
          </a:extLst>
        </xdr:cNvPr>
        <xdr:cNvCxnSpPr/>
      </xdr:nvCxnSpPr>
      <xdr:spPr>
        <a:xfrm>
          <a:off x="7861300" y="18662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95504</xdr:rowOff>
    </xdr:from>
    <xdr:to>
      <xdr:col>36</xdr:col>
      <xdr:colOff>165100</xdr:colOff>
      <xdr:row>109</xdr:row>
      <xdr:rowOff>25654</xdr:rowOff>
    </xdr:to>
    <xdr:sp macro="" textlink="">
      <xdr:nvSpPr>
        <xdr:cNvPr id="382" name="楕円 381">
          <a:extLst>
            <a:ext uri="{FF2B5EF4-FFF2-40B4-BE49-F238E27FC236}">
              <a16:creationId xmlns:a16="http://schemas.microsoft.com/office/drawing/2014/main" id="{7BEB69C6-87DF-4ABF-90C5-4EDE6DC69DA5}"/>
            </a:ext>
          </a:extLst>
        </xdr:cNvPr>
        <xdr:cNvSpPr/>
      </xdr:nvSpPr>
      <xdr:spPr>
        <a:xfrm>
          <a:off x="6921500" y="186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146304</xdr:rowOff>
    </xdr:from>
    <xdr:to>
      <xdr:col>41</xdr:col>
      <xdr:colOff>50800</xdr:colOff>
      <xdr:row>108</xdr:row>
      <xdr:rowOff>146304</xdr:rowOff>
    </xdr:to>
    <xdr:cxnSp macro="">
      <xdr:nvCxnSpPr>
        <xdr:cNvPr id="383" name="直線コネクタ 382">
          <a:extLst>
            <a:ext uri="{FF2B5EF4-FFF2-40B4-BE49-F238E27FC236}">
              <a16:creationId xmlns:a16="http://schemas.microsoft.com/office/drawing/2014/main" id="{4B29129C-6AA8-4982-957E-5D61C3FE7A89}"/>
            </a:ext>
          </a:extLst>
        </xdr:cNvPr>
        <xdr:cNvCxnSpPr/>
      </xdr:nvCxnSpPr>
      <xdr:spPr>
        <a:xfrm>
          <a:off x="6972300" y="18662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384" name="n_1aveValue【市民会館】&#10;一人当たり面積">
          <a:extLst>
            <a:ext uri="{FF2B5EF4-FFF2-40B4-BE49-F238E27FC236}">
              <a16:creationId xmlns:a16="http://schemas.microsoft.com/office/drawing/2014/main" id="{D3D7722D-F9F3-4D31-AC04-E1D48E3D2BF5}"/>
            </a:ext>
          </a:extLst>
        </xdr:cNvPr>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385" name="n_2aveValue【市民会館】&#10;一人当たり面積">
          <a:extLst>
            <a:ext uri="{FF2B5EF4-FFF2-40B4-BE49-F238E27FC236}">
              <a16:creationId xmlns:a16="http://schemas.microsoft.com/office/drawing/2014/main" id="{775858C4-4D78-4161-AF85-B72A631AB00A}"/>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386" name="n_3aveValue【市民会館】&#10;一人当たり面積">
          <a:extLst>
            <a:ext uri="{FF2B5EF4-FFF2-40B4-BE49-F238E27FC236}">
              <a16:creationId xmlns:a16="http://schemas.microsoft.com/office/drawing/2014/main" id="{41750E35-9006-4CDF-A0D0-A58814838845}"/>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387" name="n_4aveValue【市民会館】&#10;一人当たり面積">
          <a:extLst>
            <a:ext uri="{FF2B5EF4-FFF2-40B4-BE49-F238E27FC236}">
              <a16:creationId xmlns:a16="http://schemas.microsoft.com/office/drawing/2014/main" id="{EAD32EBE-ED74-491F-9B74-C98D7C086A7A}"/>
            </a:ext>
          </a:extLst>
        </xdr:cNvPr>
        <xdr:cNvSpPr txBox="1"/>
      </xdr:nvSpPr>
      <xdr:spPr>
        <a:xfrm>
          <a:off x="67374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16781</xdr:rowOff>
    </xdr:from>
    <xdr:ext cx="469744" cy="259045"/>
    <xdr:sp macro="" textlink="">
      <xdr:nvSpPr>
        <xdr:cNvPr id="388" name="n_1mainValue【市民会館】&#10;一人当たり面積">
          <a:extLst>
            <a:ext uri="{FF2B5EF4-FFF2-40B4-BE49-F238E27FC236}">
              <a16:creationId xmlns:a16="http://schemas.microsoft.com/office/drawing/2014/main" id="{BD8D3B62-FD8E-4E96-A878-DADA0A7D99E2}"/>
            </a:ext>
          </a:extLst>
        </xdr:cNvPr>
        <xdr:cNvSpPr txBox="1"/>
      </xdr:nvSpPr>
      <xdr:spPr>
        <a:xfrm>
          <a:off x="9391727" y="1870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16781</xdr:rowOff>
    </xdr:from>
    <xdr:ext cx="469744" cy="259045"/>
    <xdr:sp macro="" textlink="">
      <xdr:nvSpPr>
        <xdr:cNvPr id="389" name="n_2mainValue【市民会館】&#10;一人当たり面積">
          <a:extLst>
            <a:ext uri="{FF2B5EF4-FFF2-40B4-BE49-F238E27FC236}">
              <a16:creationId xmlns:a16="http://schemas.microsoft.com/office/drawing/2014/main" id="{10C774F0-013D-4043-8C44-07F672501C11}"/>
            </a:ext>
          </a:extLst>
        </xdr:cNvPr>
        <xdr:cNvSpPr txBox="1"/>
      </xdr:nvSpPr>
      <xdr:spPr>
        <a:xfrm>
          <a:off x="8515427" y="1870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16781</xdr:rowOff>
    </xdr:from>
    <xdr:ext cx="469744" cy="259045"/>
    <xdr:sp macro="" textlink="">
      <xdr:nvSpPr>
        <xdr:cNvPr id="390" name="n_3mainValue【市民会館】&#10;一人当たり面積">
          <a:extLst>
            <a:ext uri="{FF2B5EF4-FFF2-40B4-BE49-F238E27FC236}">
              <a16:creationId xmlns:a16="http://schemas.microsoft.com/office/drawing/2014/main" id="{E68CF1D5-F841-481B-A8C3-04A81BB48557}"/>
            </a:ext>
          </a:extLst>
        </xdr:cNvPr>
        <xdr:cNvSpPr txBox="1"/>
      </xdr:nvSpPr>
      <xdr:spPr>
        <a:xfrm>
          <a:off x="7626427" y="1870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16781</xdr:rowOff>
    </xdr:from>
    <xdr:ext cx="469744" cy="259045"/>
    <xdr:sp macro="" textlink="">
      <xdr:nvSpPr>
        <xdr:cNvPr id="391" name="n_4mainValue【市民会館】&#10;一人当たり面積">
          <a:extLst>
            <a:ext uri="{FF2B5EF4-FFF2-40B4-BE49-F238E27FC236}">
              <a16:creationId xmlns:a16="http://schemas.microsoft.com/office/drawing/2014/main" id="{3644778E-52DC-4138-A222-D2A9E7A6A554}"/>
            </a:ext>
          </a:extLst>
        </xdr:cNvPr>
        <xdr:cNvSpPr txBox="1"/>
      </xdr:nvSpPr>
      <xdr:spPr>
        <a:xfrm>
          <a:off x="6737427" y="1870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EA2989D0-BFAC-44E0-B9AA-7996024B61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4397A90-D4D2-4C4B-A6FD-1D7D146EE38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2731688-041A-4502-92DA-3E187ED6A6C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2523C0B-EFCF-4173-A8F7-39A7DA51455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E0A009C-720C-4664-8E73-5F64B76E5E1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C61CB70-28D1-439E-A188-5F0C4EA06A0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871E774-F583-4706-9C03-613AE8C482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5A0924E-A74B-4D44-8502-A982D95EC76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F081D886-BFC2-4816-8BFC-E7D8F4DD652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CAFD29AD-E1E8-47CC-8F8E-2B34157F74E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2810EC20-0744-468F-87F5-1D56FE303D0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C7021961-BAF7-4D46-A06F-D47A8A57F70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D425E24E-3F92-43B5-9FBA-3F40591C7A3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70FDE0D2-98B7-41FB-A408-F0ACC503CFC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016A9A57-B0D4-4C33-9F0B-83286644B37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EE91011B-D9DF-4A84-A004-CC339DB10AD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55501357-3442-4A8F-AC37-8B0088C956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5377F4F3-227F-457E-A6AA-FAB3C46CE9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BF3DCBA5-E067-40F3-A278-2EB0C6ADE92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605ABBC4-1375-412B-8643-3481D6BC0D6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CF05F3EE-0CDF-4C9A-8A86-DDD4737C05B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6BBEBDBE-ECE9-413B-AF24-68C9283496E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57DBB7F8-C1DF-45F0-92BF-94DB1C34F9B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C8C116E1-FB3B-4B5C-8300-0031D63FD05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a:extLst>
            <a:ext uri="{FF2B5EF4-FFF2-40B4-BE49-F238E27FC236}">
              <a16:creationId xmlns:a16="http://schemas.microsoft.com/office/drawing/2014/main" id="{C63D646E-1575-4D8A-9CC6-04046A848CB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a:extLst>
            <a:ext uri="{FF2B5EF4-FFF2-40B4-BE49-F238E27FC236}">
              <a16:creationId xmlns:a16="http://schemas.microsoft.com/office/drawing/2014/main" id="{83F64788-3649-462D-8048-5919F94D6B8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a:extLst>
            <a:ext uri="{FF2B5EF4-FFF2-40B4-BE49-F238E27FC236}">
              <a16:creationId xmlns:a16="http://schemas.microsoft.com/office/drawing/2014/main" id="{FA1C3CFD-4DE0-49C3-BB1A-FDA92BEE4EA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a:extLst>
            <a:ext uri="{FF2B5EF4-FFF2-40B4-BE49-F238E27FC236}">
              <a16:creationId xmlns:a16="http://schemas.microsoft.com/office/drawing/2014/main" id="{0C9F80CC-F59E-4615-A219-3E8BD0C2E02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a:extLst>
            <a:ext uri="{FF2B5EF4-FFF2-40B4-BE49-F238E27FC236}">
              <a16:creationId xmlns:a16="http://schemas.microsoft.com/office/drawing/2014/main" id="{2E26AF9D-CC59-45AA-98CC-3181B36B332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a:extLst>
            <a:ext uri="{FF2B5EF4-FFF2-40B4-BE49-F238E27FC236}">
              <a16:creationId xmlns:a16="http://schemas.microsoft.com/office/drawing/2014/main" id="{F740B89D-DF37-4663-B07D-C3E5D5F3174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a:extLst>
            <a:ext uri="{FF2B5EF4-FFF2-40B4-BE49-F238E27FC236}">
              <a16:creationId xmlns:a16="http://schemas.microsoft.com/office/drawing/2014/main" id="{14E534E9-CBF1-4763-B4C8-A44226F1515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a:extLst>
            <a:ext uri="{FF2B5EF4-FFF2-40B4-BE49-F238E27FC236}">
              <a16:creationId xmlns:a16="http://schemas.microsoft.com/office/drawing/2014/main" id="{06A7DCBD-1D79-44B8-B957-95FD299AB92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80642EA4-880E-4D98-B314-2EA7E9075A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E758DAE6-D9C0-4E15-8B16-062C89AC83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1A2C53CE-F305-4731-8B16-59A4D3D607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BC2F2869-0283-46B8-89F1-8CA793C7501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ECF0B483-ADBD-4C1A-8A86-954ED70E592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3B99412B-1674-46F6-948C-B619D9BC9D3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485596CF-BEE8-4375-9180-F79EE29A72A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44372CEF-D717-40F4-B80F-70AA25DA6D0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2" name="正方形/長方形 431">
          <a:extLst>
            <a:ext uri="{FF2B5EF4-FFF2-40B4-BE49-F238E27FC236}">
              <a16:creationId xmlns:a16="http://schemas.microsoft.com/office/drawing/2014/main" id="{B014A8C3-B92F-4DD0-97E5-82EAA4F902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3" name="正方形/長方形 432">
          <a:extLst>
            <a:ext uri="{FF2B5EF4-FFF2-40B4-BE49-F238E27FC236}">
              <a16:creationId xmlns:a16="http://schemas.microsoft.com/office/drawing/2014/main" id="{34F7F4BD-28C0-47F5-B68D-EE4AE93AEF9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4" name="正方形/長方形 433">
          <a:extLst>
            <a:ext uri="{FF2B5EF4-FFF2-40B4-BE49-F238E27FC236}">
              <a16:creationId xmlns:a16="http://schemas.microsoft.com/office/drawing/2014/main" id="{5E89D50C-16F7-4577-B898-436DC32ECA3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5" name="正方形/長方形 434">
          <a:extLst>
            <a:ext uri="{FF2B5EF4-FFF2-40B4-BE49-F238E27FC236}">
              <a16:creationId xmlns:a16="http://schemas.microsoft.com/office/drawing/2014/main" id="{E4E63BE9-617E-40C1-B245-90E22B5338C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6" name="正方形/長方形 435">
          <a:extLst>
            <a:ext uri="{FF2B5EF4-FFF2-40B4-BE49-F238E27FC236}">
              <a16:creationId xmlns:a16="http://schemas.microsoft.com/office/drawing/2014/main" id="{CF51413B-5C1C-44B1-913C-5C4FF38AB96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7" name="正方形/長方形 436">
          <a:extLst>
            <a:ext uri="{FF2B5EF4-FFF2-40B4-BE49-F238E27FC236}">
              <a16:creationId xmlns:a16="http://schemas.microsoft.com/office/drawing/2014/main" id="{E7AA9752-CE2C-442B-9029-0450FDB41DC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8" name="正方形/長方形 437">
          <a:extLst>
            <a:ext uri="{FF2B5EF4-FFF2-40B4-BE49-F238E27FC236}">
              <a16:creationId xmlns:a16="http://schemas.microsoft.com/office/drawing/2014/main" id="{D45A6B29-DCFE-4008-B5B6-9412A2407E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9" name="正方形/長方形 438">
          <a:extLst>
            <a:ext uri="{FF2B5EF4-FFF2-40B4-BE49-F238E27FC236}">
              <a16:creationId xmlns:a16="http://schemas.microsoft.com/office/drawing/2014/main" id="{DFC1989C-ED6D-4149-8A9F-C46767E8D91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0" name="正方形/長方形 439">
          <a:extLst>
            <a:ext uri="{FF2B5EF4-FFF2-40B4-BE49-F238E27FC236}">
              <a16:creationId xmlns:a16="http://schemas.microsoft.com/office/drawing/2014/main" id="{B4794FA8-A063-4B5C-A13F-F8F993C587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1" name="正方形/長方形 440">
          <a:extLst>
            <a:ext uri="{FF2B5EF4-FFF2-40B4-BE49-F238E27FC236}">
              <a16:creationId xmlns:a16="http://schemas.microsoft.com/office/drawing/2014/main" id="{EA6DE131-EE19-45CD-B6BC-DA29DA2F992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2" name="正方形/長方形 441">
          <a:extLst>
            <a:ext uri="{FF2B5EF4-FFF2-40B4-BE49-F238E27FC236}">
              <a16:creationId xmlns:a16="http://schemas.microsoft.com/office/drawing/2014/main" id="{A5D7B4B7-8A36-4B0B-B401-94B05DA2D86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3" name="正方形/長方形 442">
          <a:extLst>
            <a:ext uri="{FF2B5EF4-FFF2-40B4-BE49-F238E27FC236}">
              <a16:creationId xmlns:a16="http://schemas.microsoft.com/office/drawing/2014/main" id="{EE682715-198B-42E5-902C-6A7779F0A7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4" name="正方形/長方形 443">
          <a:extLst>
            <a:ext uri="{FF2B5EF4-FFF2-40B4-BE49-F238E27FC236}">
              <a16:creationId xmlns:a16="http://schemas.microsoft.com/office/drawing/2014/main" id="{186BF643-5E8F-4EBD-AA9C-E31CC9E29D7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5" name="正方形/長方形 444">
          <a:extLst>
            <a:ext uri="{FF2B5EF4-FFF2-40B4-BE49-F238E27FC236}">
              <a16:creationId xmlns:a16="http://schemas.microsoft.com/office/drawing/2014/main" id="{5D7A1A7A-82FB-415D-A7D2-9ED3AB86C72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6" name="正方形/長方形 445">
          <a:extLst>
            <a:ext uri="{FF2B5EF4-FFF2-40B4-BE49-F238E27FC236}">
              <a16:creationId xmlns:a16="http://schemas.microsoft.com/office/drawing/2014/main" id="{447A0971-0B6F-47D0-A79D-5EFFFFB37E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7" name="正方形/長方形 446">
          <a:extLst>
            <a:ext uri="{FF2B5EF4-FFF2-40B4-BE49-F238E27FC236}">
              <a16:creationId xmlns:a16="http://schemas.microsoft.com/office/drawing/2014/main" id="{21644E25-F0CA-46E5-8317-11E0C915EB9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8" name="テキスト ボックス 447">
          <a:extLst>
            <a:ext uri="{FF2B5EF4-FFF2-40B4-BE49-F238E27FC236}">
              <a16:creationId xmlns:a16="http://schemas.microsoft.com/office/drawing/2014/main" id="{3AEDFD90-7E5F-44CB-8026-50E55362E3C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9" name="直線コネクタ 448">
          <a:extLst>
            <a:ext uri="{FF2B5EF4-FFF2-40B4-BE49-F238E27FC236}">
              <a16:creationId xmlns:a16="http://schemas.microsoft.com/office/drawing/2014/main" id="{509EB8A4-702E-4538-A4E0-9DF8464422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0" name="テキスト ボックス 449">
          <a:extLst>
            <a:ext uri="{FF2B5EF4-FFF2-40B4-BE49-F238E27FC236}">
              <a16:creationId xmlns:a16="http://schemas.microsoft.com/office/drawing/2014/main" id="{13639B3A-2A37-457F-ADFC-9E92B3CB25D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1" name="直線コネクタ 450">
          <a:extLst>
            <a:ext uri="{FF2B5EF4-FFF2-40B4-BE49-F238E27FC236}">
              <a16:creationId xmlns:a16="http://schemas.microsoft.com/office/drawing/2014/main" id="{7AFC0229-4187-4C1B-B364-3B34128FADF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2" name="テキスト ボックス 451">
          <a:extLst>
            <a:ext uri="{FF2B5EF4-FFF2-40B4-BE49-F238E27FC236}">
              <a16:creationId xmlns:a16="http://schemas.microsoft.com/office/drawing/2014/main" id="{1FBF631E-D3D9-41DC-8303-960652A22D5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3" name="直線コネクタ 452">
          <a:extLst>
            <a:ext uri="{FF2B5EF4-FFF2-40B4-BE49-F238E27FC236}">
              <a16:creationId xmlns:a16="http://schemas.microsoft.com/office/drawing/2014/main" id="{4DC3D045-097D-43FB-8EF3-0CF0383DE39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4" name="テキスト ボックス 453">
          <a:extLst>
            <a:ext uri="{FF2B5EF4-FFF2-40B4-BE49-F238E27FC236}">
              <a16:creationId xmlns:a16="http://schemas.microsoft.com/office/drawing/2014/main" id="{DCB16C65-8493-460C-93CC-EE2615A7EEE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5" name="直線コネクタ 454">
          <a:extLst>
            <a:ext uri="{FF2B5EF4-FFF2-40B4-BE49-F238E27FC236}">
              <a16:creationId xmlns:a16="http://schemas.microsoft.com/office/drawing/2014/main" id="{5AC45D1E-2032-4090-9153-D0CEE245FFE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6" name="テキスト ボックス 455">
          <a:extLst>
            <a:ext uri="{FF2B5EF4-FFF2-40B4-BE49-F238E27FC236}">
              <a16:creationId xmlns:a16="http://schemas.microsoft.com/office/drawing/2014/main" id="{EB8295C3-336B-4D9E-B152-758B77748A0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7" name="直線コネクタ 456">
          <a:extLst>
            <a:ext uri="{FF2B5EF4-FFF2-40B4-BE49-F238E27FC236}">
              <a16:creationId xmlns:a16="http://schemas.microsoft.com/office/drawing/2014/main" id="{DDF4C71B-BAED-4D47-AE14-1912B8B2DDF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58" name="テキスト ボックス 457">
          <a:extLst>
            <a:ext uri="{FF2B5EF4-FFF2-40B4-BE49-F238E27FC236}">
              <a16:creationId xmlns:a16="http://schemas.microsoft.com/office/drawing/2014/main" id="{5089A6BA-F31C-4700-BC23-A6EDF09B5E4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59" name="直線コネクタ 458">
          <a:extLst>
            <a:ext uri="{FF2B5EF4-FFF2-40B4-BE49-F238E27FC236}">
              <a16:creationId xmlns:a16="http://schemas.microsoft.com/office/drawing/2014/main" id="{0CB73F4F-A0AF-408D-8A54-2D143C54F71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60" name="テキスト ボックス 459">
          <a:extLst>
            <a:ext uri="{FF2B5EF4-FFF2-40B4-BE49-F238E27FC236}">
              <a16:creationId xmlns:a16="http://schemas.microsoft.com/office/drawing/2014/main" id="{5901E5F7-9FE5-4F8C-9A9E-A370119CC6CF}"/>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1" name="直線コネクタ 460">
          <a:extLst>
            <a:ext uri="{FF2B5EF4-FFF2-40B4-BE49-F238E27FC236}">
              <a16:creationId xmlns:a16="http://schemas.microsoft.com/office/drawing/2014/main" id="{78620B04-FAF4-4B6A-BC49-E9BB57BA047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2" name="【庁舎】&#10;有形固定資産減価償却率グラフ枠">
          <a:extLst>
            <a:ext uri="{FF2B5EF4-FFF2-40B4-BE49-F238E27FC236}">
              <a16:creationId xmlns:a16="http://schemas.microsoft.com/office/drawing/2014/main" id="{C8391626-4A31-47BE-AAC2-E207A1232F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3" name="直線コネクタ 462">
          <a:extLst>
            <a:ext uri="{FF2B5EF4-FFF2-40B4-BE49-F238E27FC236}">
              <a16:creationId xmlns:a16="http://schemas.microsoft.com/office/drawing/2014/main" id="{6ECF98C1-87B0-4A8D-BAEB-C95E7089152D}"/>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4" name="【庁舎】&#10;有形固定資産減価償却率最小値テキスト">
          <a:extLst>
            <a:ext uri="{FF2B5EF4-FFF2-40B4-BE49-F238E27FC236}">
              <a16:creationId xmlns:a16="http://schemas.microsoft.com/office/drawing/2014/main" id="{5ABDEFD2-81F1-4DD1-A55D-6B8960A2097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5" name="直線コネクタ 464">
          <a:extLst>
            <a:ext uri="{FF2B5EF4-FFF2-40B4-BE49-F238E27FC236}">
              <a16:creationId xmlns:a16="http://schemas.microsoft.com/office/drawing/2014/main" id="{6C1FCD27-A142-4225-B676-5FDF7334CAE2}"/>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66" name="【庁舎】&#10;有形固定資産減価償却率最大値テキスト">
          <a:extLst>
            <a:ext uri="{FF2B5EF4-FFF2-40B4-BE49-F238E27FC236}">
              <a16:creationId xmlns:a16="http://schemas.microsoft.com/office/drawing/2014/main" id="{92E91D64-2DFB-4987-A6F5-4805711B10B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67" name="直線コネクタ 466">
          <a:extLst>
            <a:ext uri="{FF2B5EF4-FFF2-40B4-BE49-F238E27FC236}">
              <a16:creationId xmlns:a16="http://schemas.microsoft.com/office/drawing/2014/main" id="{73AE3344-44E0-4F04-9334-1A22FF64EABA}"/>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468" name="【庁舎】&#10;有形固定資産減価償却率平均値テキスト">
          <a:extLst>
            <a:ext uri="{FF2B5EF4-FFF2-40B4-BE49-F238E27FC236}">
              <a16:creationId xmlns:a16="http://schemas.microsoft.com/office/drawing/2014/main" id="{9E743297-9900-4513-A247-CD01039878DA}"/>
            </a:ext>
          </a:extLst>
        </xdr:cNvPr>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469" name="フローチャート: 判断 468">
          <a:extLst>
            <a:ext uri="{FF2B5EF4-FFF2-40B4-BE49-F238E27FC236}">
              <a16:creationId xmlns:a16="http://schemas.microsoft.com/office/drawing/2014/main" id="{400E0BFC-37ED-4FC1-AF67-1BF800214F48}"/>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470" name="フローチャート: 判断 469">
          <a:extLst>
            <a:ext uri="{FF2B5EF4-FFF2-40B4-BE49-F238E27FC236}">
              <a16:creationId xmlns:a16="http://schemas.microsoft.com/office/drawing/2014/main" id="{899E97DE-1046-442F-A946-F153894BD6C7}"/>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471" name="フローチャート: 判断 470">
          <a:extLst>
            <a:ext uri="{FF2B5EF4-FFF2-40B4-BE49-F238E27FC236}">
              <a16:creationId xmlns:a16="http://schemas.microsoft.com/office/drawing/2014/main" id="{758D8396-BBCD-4981-8670-BE604E1FBB83}"/>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472" name="フローチャート: 判断 471">
          <a:extLst>
            <a:ext uri="{FF2B5EF4-FFF2-40B4-BE49-F238E27FC236}">
              <a16:creationId xmlns:a16="http://schemas.microsoft.com/office/drawing/2014/main" id="{169E9CB9-3844-4BA7-A44C-9DB93D562369}"/>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473" name="フローチャート: 判断 472">
          <a:extLst>
            <a:ext uri="{FF2B5EF4-FFF2-40B4-BE49-F238E27FC236}">
              <a16:creationId xmlns:a16="http://schemas.microsoft.com/office/drawing/2014/main" id="{ECADDFA4-0CC0-4A10-819D-CBAF8BDB7C03}"/>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689ED9B-95B6-46AC-AE77-3627F8A0AB5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35A9BD6-389A-4B99-B771-E4A7668733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C5F8F1C5-966D-4400-A9D1-EBDD8B07A52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8A6B28A-2521-4F55-A9F3-B55B4B5BDB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DC35546-BE37-4CAC-B0FA-5245F9193BB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25400</xdr:rowOff>
    </xdr:from>
    <xdr:to>
      <xdr:col>85</xdr:col>
      <xdr:colOff>177800</xdr:colOff>
      <xdr:row>100</xdr:row>
      <xdr:rowOff>127000</xdr:rowOff>
    </xdr:to>
    <xdr:sp macro="" textlink="">
      <xdr:nvSpPr>
        <xdr:cNvPr id="479" name="楕円 478">
          <a:extLst>
            <a:ext uri="{FF2B5EF4-FFF2-40B4-BE49-F238E27FC236}">
              <a16:creationId xmlns:a16="http://schemas.microsoft.com/office/drawing/2014/main" id="{6CB13857-35DA-4AD2-9276-04264FD72442}"/>
            </a:ext>
          </a:extLst>
        </xdr:cNvPr>
        <xdr:cNvSpPr/>
      </xdr:nvSpPr>
      <xdr:spPr>
        <a:xfrm>
          <a:off x="162687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111777</xdr:rowOff>
    </xdr:from>
    <xdr:ext cx="340478" cy="259045"/>
    <xdr:sp macro="" textlink="">
      <xdr:nvSpPr>
        <xdr:cNvPr id="480" name="【庁舎】&#10;有形固定資産減価償却率該当値テキスト">
          <a:extLst>
            <a:ext uri="{FF2B5EF4-FFF2-40B4-BE49-F238E27FC236}">
              <a16:creationId xmlns:a16="http://schemas.microsoft.com/office/drawing/2014/main" id="{6A00ED4E-4FED-4607-A8C6-6C70191A941F}"/>
            </a:ext>
          </a:extLst>
        </xdr:cNvPr>
        <xdr:cNvSpPr txBox="1"/>
      </xdr:nvSpPr>
      <xdr:spPr>
        <a:xfrm>
          <a:off x="16357600" y="17085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0</xdr:rowOff>
    </xdr:from>
    <xdr:to>
      <xdr:col>81</xdr:col>
      <xdr:colOff>101600</xdr:colOff>
      <xdr:row>100</xdr:row>
      <xdr:rowOff>101600</xdr:rowOff>
    </xdr:to>
    <xdr:sp macro="" textlink="">
      <xdr:nvSpPr>
        <xdr:cNvPr id="481" name="楕円 480">
          <a:extLst>
            <a:ext uri="{FF2B5EF4-FFF2-40B4-BE49-F238E27FC236}">
              <a16:creationId xmlns:a16="http://schemas.microsoft.com/office/drawing/2014/main" id="{1A18F210-6A1B-4B6B-B344-46F39D723BD6}"/>
            </a:ext>
          </a:extLst>
        </xdr:cNvPr>
        <xdr:cNvSpPr/>
      </xdr:nvSpPr>
      <xdr:spPr>
        <a:xfrm>
          <a:off x="15430500" y="1714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50800</xdr:rowOff>
    </xdr:from>
    <xdr:to>
      <xdr:col>85</xdr:col>
      <xdr:colOff>127000</xdr:colOff>
      <xdr:row>100</xdr:row>
      <xdr:rowOff>76200</xdr:rowOff>
    </xdr:to>
    <xdr:cxnSp macro="">
      <xdr:nvCxnSpPr>
        <xdr:cNvPr id="482" name="直線コネクタ 481">
          <a:extLst>
            <a:ext uri="{FF2B5EF4-FFF2-40B4-BE49-F238E27FC236}">
              <a16:creationId xmlns:a16="http://schemas.microsoft.com/office/drawing/2014/main" id="{E38D2EE3-3BBB-4EA8-8F1C-2F21C4B1E22B}"/>
            </a:ext>
          </a:extLst>
        </xdr:cNvPr>
        <xdr:cNvCxnSpPr/>
      </xdr:nvCxnSpPr>
      <xdr:spPr>
        <a:xfrm>
          <a:off x="15481300" y="17195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146050</xdr:rowOff>
    </xdr:from>
    <xdr:to>
      <xdr:col>76</xdr:col>
      <xdr:colOff>165100</xdr:colOff>
      <xdr:row>100</xdr:row>
      <xdr:rowOff>76200</xdr:rowOff>
    </xdr:to>
    <xdr:sp macro="" textlink="">
      <xdr:nvSpPr>
        <xdr:cNvPr id="483" name="楕円 482">
          <a:extLst>
            <a:ext uri="{FF2B5EF4-FFF2-40B4-BE49-F238E27FC236}">
              <a16:creationId xmlns:a16="http://schemas.microsoft.com/office/drawing/2014/main" id="{A086F369-DD18-4961-AB17-C817E353E79D}"/>
            </a:ext>
          </a:extLst>
        </xdr:cNvPr>
        <xdr:cNvSpPr/>
      </xdr:nvSpPr>
      <xdr:spPr>
        <a:xfrm>
          <a:off x="14541500" y="1711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25400</xdr:rowOff>
    </xdr:from>
    <xdr:to>
      <xdr:col>81</xdr:col>
      <xdr:colOff>50800</xdr:colOff>
      <xdr:row>100</xdr:row>
      <xdr:rowOff>50800</xdr:rowOff>
    </xdr:to>
    <xdr:cxnSp macro="">
      <xdr:nvCxnSpPr>
        <xdr:cNvPr id="484" name="直線コネクタ 483">
          <a:extLst>
            <a:ext uri="{FF2B5EF4-FFF2-40B4-BE49-F238E27FC236}">
              <a16:creationId xmlns:a16="http://schemas.microsoft.com/office/drawing/2014/main" id="{CEC80CA2-712D-47EF-9BF1-1EEF42170E74}"/>
            </a:ext>
          </a:extLst>
        </xdr:cNvPr>
        <xdr:cNvCxnSpPr/>
      </xdr:nvCxnSpPr>
      <xdr:spPr>
        <a:xfrm>
          <a:off x="14592300" y="1717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120650</xdr:rowOff>
    </xdr:from>
    <xdr:to>
      <xdr:col>72</xdr:col>
      <xdr:colOff>38100</xdr:colOff>
      <xdr:row>100</xdr:row>
      <xdr:rowOff>50800</xdr:rowOff>
    </xdr:to>
    <xdr:sp macro="" textlink="">
      <xdr:nvSpPr>
        <xdr:cNvPr id="485" name="楕円 484">
          <a:extLst>
            <a:ext uri="{FF2B5EF4-FFF2-40B4-BE49-F238E27FC236}">
              <a16:creationId xmlns:a16="http://schemas.microsoft.com/office/drawing/2014/main" id="{E80B54A4-2011-41F5-AEA9-8760486AF177}"/>
            </a:ext>
          </a:extLst>
        </xdr:cNvPr>
        <xdr:cNvSpPr/>
      </xdr:nvSpPr>
      <xdr:spPr>
        <a:xfrm>
          <a:off x="13652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0</xdr:rowOff>
    </xdr:from>
    <xdr:to>
      <xdr:col>76</xdr:col>
      <xdr:colOff>114300</xdr:colOff>
      <xdr:row>100</xdr:row>
      <xdr:rowOff>25400</xdr:rowOff>
    </xdr:to>
    <xdr:cxnSp macro="">
      <xdr:nvCxnSpPr>
        <xdr:cNvPr id="486" name="直線コネクタ 485">
          <a:extLst>
            <a:ext uri="{FF2B5EF4-FFF2-40B4-BE49-F238E27FC236}">
              <a16:creationId xmlns:a16="http://schemas.microsoft.com/office/drawing/2014/main" id="{F2253F13-6065-4033-A9E6-4A7E6005F1A3}"/>
            </a:ext>
          </a:extLst>
        </xdr:cNvPr>
        <xdr:cNvCxnSpPr/>
      </xdr:nvCxnSpPr>
      <xdr:spPr>
        <a:xfrm>
          <a:off x="13703300" y="17145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487" name="n_1aveValue【庁舎】&#10;有形固定資産減価償却率">
          <a:extLst>
            <a:ext uri="{FF2B5EF4-FFF2-40B4-BE49-F238E27FC236}">
              <a16:creationId xmlns:a16="http://schemas.microsoft.com/office/drawing/2014/main" id="{34696B9C-D023-4562-BD99-79E75F40313C}"/>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488" name="n_2aveValue【庁舎】&#10;有形固定資産減価償却率">
          <a:extLst>
            <a:ext uri="{FF2B5EF4-FFF2-40B4-BE49-F238E27FC236}">
              <a16:creationId xmlns:a16="http://schemas.microsoft.com/office/drawing/2014/main" id="{A9C8295C-DDFF-47E7-BFB3-F51944D30F2C}"/>
            </a:ext>
          </a:extLst>
        </xdr:cNvPr>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489" name="n_3aveValue【庁舎】&#10;有形固定資産減価償却率">
          <a:extLst>
            <a:ext uri="{FF2B5EF4-FFF2-40B4-BE49-F238E27FC236}">
              <a16:creationId xmlns:a16="http://schemas.microsoft.com/office/drawing/2014/main" id="{B866FDBD-3E8B-4075-B9FF-3E549C4D5643}"/>
            </a:ext>
          </a:extLst>
        </xdr:cNvPr>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490" name="n_4aveValue【庁舎】&#10;有形固定資産減価償却率">
          <a:extLst>
            <a:ext uri="{FF2B5EF4-FFF2-40B4-BE49-F238E27FC236}">
              <a16:creationId xmlns:a16="http://schemas.microsoft.com/office/drawing/2014/main" id="{BD3DF78A-9B59-4CD6-AF66-8D1AEFEA0E29}"/>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118127</xdr:rowOff>
    </xdr:from>
    <xdr:ext cx="340478" cy="259045"/>
    <xdr:sp macro="" textlink="">
      <xdr:nvSpPr>
        <xdr:cNvPr id="491" name="n_1mainValue【庁舎】&#10;有形固定資産減価償却率">
          <a:extLst>
            <a:ext uri="{FF2B5EF4-FFF2-40B4-BE49-F238E27FC236}">
              <a16:creationId xmlns:a16="http://schemas.microsoft.com/office/drawing/2014/main" id="{71D57571-BA2B-4362-9A2D-E182F22E7E8B}"/>
            </a:ext>
          </a:extLst>
        </xdr:cNvPr>
        <xdr:cNvSpPr txBox="1"/>
      </xdr:nvSpPr>
      <xdr:spPr>
        <a:xfrm>
          <a:off x="15298361"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92727</xdr:rowOff>
    </xdr:from>
    <xdr:ext cx="340478" cy="259045"/>
    <xdr:sp macro="" textlink="">
      <xdr:nvSpPr>
        <xdr:cNvPr id="492" name="n_2mainValue【庁舎】&#10;有形固定資産減価償却率">
          <a:extLst>
            <a:ext uri="{FF2B5EF4-FFF2-40B4-BE49-F238E27FC236}">
              <a16:creationId xmlns:a16="http://schemas.microsoft.com/office/drawing/2014/main" id="{648DB74C-9374-43F6-A835-CCE054F4D7A5}"/>
            </a:ext>
          </a:extLst>
        </xdr:cNvPr>
        <xdr:cNvSpPr txBox="1"/>
      </xdr:nvSpPr>
      <xdr:spPr>
        <a:xfrm>
          <a:off x="14422061" y="16894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67327</xdr:rowOff>
    </xdr:from>
    <xdr:ext cx="340478" cy="259045"/>
    <xdr:sp macro="" textlink="">
      <xdr:nvSpPr>
        <xdr:cNvPr id="493" name="n_3mainValue【庁舎】&#10;有形固定資産減価償却率">
          <a:extLst>
            <a:ext uri="{FF2B5EF4-FFF2-40B4-BE49-F238E27FC236}">
              <a16:creationId xmlns:a16="http://schemas.microsoft.com/office/drawing/2014/main" id="{9B340BA2-DE7A-469D-9541-000987606032}"/>
            </a:ext>
          </a:extLst>
        </xdr:cNvPr>
        <xdr:cNvSpPr txBox="1"/>
      </xdr:nvSpPr>
      <xdr:spPr>
        <a:xfrm>
          <a:off x="13533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4" name="正方形/長方形 493">
          <a:extLst>
            <a:ext uri="{FF2B5EF4-FFF2-40B4-BE49-F238E27FC236}">
              <a16:creationId xmlns:a16="http://schemas.microsoft.com/office/drawing/2014/main" id="{A5689FD2-0DB8-4F76-9BB0-CA9124618A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5" name="正方形/長方形 494">
          <a:extLst>
            <a:ext uri="{FF2B5EF4-FFF2-40B4-BE49-F238E27FC236}">
              <a16:creationId xmlns:a16="http://schemas.microsoft.com/office/drawing/2014/main" id="{A5E32F46-2FF3-43F0-A339-72A98C5104D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6" name="正方形/長方形 495">
          <a:extLst>
            <a:ext uri="{FF2B5EF4-FFF2-40B4-BE49-F238E27FC236}">
              <a16:creationId xmlns:a16="http://schemas.microsoft.com/office/drawing/2014/main" id="{AA9ED58F-4349-4172-847E-7E7DACFC88E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7" name="正方形/長方形 496">
          <a:extLst>
            <a:ext uri="{FF2B5EF4-FFF2-40B4-BE49-F238E27FC236}">
              <a16:creationId xmlns:a16="http://schemas.microsoft.com/office/drawing/2014/main" id="{C5A5A50C-3E10-4CC8-93BD-282CED9A557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8" name="正方形/長方形 497">
          <a:extLst>
            <a:ext uri="{FF2B5EF4-FFF2-40B4-BE49-F238E27FC236}">
              <a16:creationId xmlns:a16="http://schemas.microsoft.com/office/drawing/2014/main" id="{158DE458-8F42-4040-879F-20F1EEABE0C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9" name="正方形/長方形 498">
          <a:extLst>
            <a:ext uri="{FF2B5EF4-FFF2-40B4-BE49-F238E27FC236}">
              <a16:creationId xmlns:a16="http://schemas.microsoft.com/office/drawing/2014/main" id="{5A6834A7-AC79-4973-B285-1D0ADC7EFA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0" name="正方形/長方形 499">
          <a:extLst>
            <a:ext uri="{FF2B5EF4-FFF2-40B4-BE49-F238E27FC236}">
              <a16:creationId xmlns:a16="http://schemas.microsoft.com/office/drawing/2014/main" id="{B138EF14-C0BD-4BCB-9BBF-261536C96FF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1" name="正方形/長方形 500">
          <a:extLst>
            <a:ext uri="{FF2B5EF4-FFF2-40B4-BE49-F238E27FC236}">
              <a16:creationId xmlns:a16="http://schemas.microsoft.com/office/drawing/2014/main" id="{6AE74CFF-96D5-4C48-9E8C-D302972E1D3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2" name="テキスト ボックス 501">
          <a:extLst>
            <a:ext uri="{FF2B5EF4-FFF2-40B4-BE49-F238E27FC236}">
              <a16:creationId xmlns:a16="http://schemas.microsoft.com/office/drawing/2014/main" id="{546B21CC-E5CB-4662-8BDF-0FB149EB794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3" name="直線コネクタ 502">
          <a:extLst>
            <a:ext uri="{FF2B5EF4-FFF2-40B4-BE49-F238E27FC236}">
              <a16:creationId xmlns:a16="http://schemas.microsoft.com/office/drawing/2014/main" id="{E4D5FCFF-8131-4EA4-83B9-ECE37B1321D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04" name="テキスト ボックス 503">
          <a:extLst>
            <a:ext uri="{FF2B5EF4-FFF2-40B4-BE49-F238E27FC236}">
              <a16:creationId xmlns:a16="http://schemas.microsoft.com/office/drawing/2014/main" id="{E2727868-F543-4700-8DD1-E8CAFAB23DA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05" name="直線コネクタ 504">
          <a:extLst>
            <a:ext uri="{FF2B5EF4-FFF2-40B4-BE49-F238E27FC236}">
              <a16:creationId xmlns:a16="http://schemas.microsoft.com/office/drawing/2014/main" id="{87423599-A183-4759-B5E7-8B1F16BCCF1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06" name="テキスト ボックス 505">
          <a:extLst>
            <a:ext uri="{FF2B5EF4-FFF2-40B4-BE49-F238E27FC236}">
              <a16:creationId xmlns:a16="http://schemas.microsoft.com/office/drawing/2014/main" id="{CABF263B-2B54-4535-A758-E6C9B230B40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07" name="直線コネクタ 506">
          <a:extLst>
            <a:ext uri="{FF2B5EF4-FFF2-40B4-BE49-F238E27FC236}">
              <a16:creationId xmlns:a16="http://schemas.microsoft.com/office/drawing/2014/main" id="{A23C3F59-1322-4EBF-BB3A-C7073FDC53F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8" name="テキスト ボックス 507">
          <a:extLst>
            <a:ext uri="{FF2B5EF4-FFF2-40B4-BE49-F238E27FC236}">
              <a16:creationId xmlns:a16="http://schemas.microsoft.com/office/drawing/2014/main" id="{96B8E257-36A9-4C28-A1EC-4E152D9E04C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09" name="直線コネクタ 508">
          <a:extLst>
            <a:ext uri="{FF2B5EF4-FFF2-40B4-BE49-F238E27FC236}">
              <a16:creationId xmlns:a16="http://schemas.microsoft.com/office/drawing/2014/main" id="{E8C15FF6-39BE-42F9-A8B8-0B4E9C30C98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0" name="テキスト ボックス 509">
          <a:extLst>
            <a:ext uri="{FF2B5EF4-FFF2-40B4-BE49-F238E27FC236}">
              <a16:creationId xmlns:a16="http://schemas.microsoft.com/office/drawing/2014/main" id="{838527D4-6467-489C-B710-BED08FAD12B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1" name="直線コネクタ 510">
          <a:extLst>
            <a:ext uri="{FF2B5EF4-FFF2-40B4-BE49-F238E27FC236}">
              <a16:creationId xmlns:a16="http://schemas.microsoft.com/office/drawing/2014/main" id="{1779AF63-C76F-4DDE-BFFB-AD4285F70C8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2" name="テキスト ボックス 511">
          <a:extLst>
            <a:ext uri="{FF2B5EF4-FFF2-40B4-BE49-F238E27FC236}">
              <a16:creationId xmlns:a16="http://schemas.microsoft.com/office/drawing/2014/main" id="{ABDEF4FC-22AB-4B25-B085-0229332A287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3" name="直線コネクタ 512">
          <a:extLst>
            <a:ext uri="{FF2B5EF4-FFF2-40B4-BE49-F238E27FC236}">
              <a16:creationId xmlns:a16="http://schemas.microsoft.com/office/drawing/2014/main" id="{60D39FF7-09E1-451F-A819-CEA8773C723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4" name="テキスト ボックス 513">
          <a:extLst>
            <a:ext uri="{FF2B5EF4-FFF2-40B4-BE49-F238E27FC236}">
              <a16:creationId xmlns:a16="http://schemas.microsoft.com/office/drawing/2014/main" id="{02AE0E92-3A82-444E-8C3A-D58F5BABDCF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5" name="直線コネクタ 514">
          <a:extLst>
            <a:ext uri="{FF2B5EF4-FFF2-40B4-BE49-F238E27FC236}">
              <a16:creationId xmlns:a16="http://schemas.microsoft.com/office/drawing/2014/main" id="{97BD6F17-2250-4264-82F1-2AF51F3B6F3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6" name="テキスト ボックス 515">
          <a:extLst>
            <a:ext uri="{FF2B5EF4-FFF2-40B4-BE49-F238E27FC236}">
              <a16:creationId xmlns:a16="http://schemas.microsoft.com/office/drawing/2014/main" id="{836531E1-E91F-4F78-B44B-CF511CB6E20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7" name="【庁舎】&#10;一人当たり面積グラフ枠">
          <a:extLst>
            <a:ext uri="{FF2B5EF4-FFF2-40B4-BE49-F238E27FC236}">
              <a16:creationId xmlns:a16="http://schemas.microsoft.com/office/drawing/2014/main" id="{2C8B13D0-5D7D-42EE-B87A-031AE44FC80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518" name="直線コネクタ 517">
          <a:extLst>
            <a:ext uri="{FF2B5EF4-FFF2-40B4-BE49-F238E27FC236}">
              <a16:creationId xmlns:a16="http://schemas.microsoft.com/office/drawing/2014/main" id="{5F992819-1536-44B4-A563-5077D5D1111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519" name="【庁舎】&#10;一人当たり面積最小値テキスト">
          <a:extLst>
            <a:ext uri="{FF2B5EF4-FFF2-40B4-BE49-F238E27FC236}">
              <a16:creationId xmlns:a16="http://schemas.microsoft.com/office/drawing/2014/main" id="{BFA07B3D-834F-4531-8EB2-1B9D2CD7DF74}"/>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520" name="直線コネクタ 519">
          <a:extLst>
            <a:ext uri="{FF2B5EF4-FFF2-40B4-BE49-F238E27FC236}">
              <a16:creationId xmlns:a16="http://schemas.microsoft.com/office/drawing/2014/main" id="{2CF9A0DC-D2DC-4ECB-83AD-42273136250F}"/>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521" name="【庁舎】&#10;一人当たり面積最大値テキスト">
          <a:extLst>
            <a:ext uri="{FF2B5EF4-FFF2-40B4-BE49-F238E27FC236}">
              <a16:creationId xmlns:a16="http://schemas.microsoft.com/office/drawing/2014/main" id="{2843215F-1930-4C7F-A549-32FB7FEC0CBC}"/>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522" name="直線コネクタ 521">
          <a:extLst>
            <a:ext uri="{FF2B5EF4-FFF2-40B4-BE49-F238E27FC236}">
              <a16:creationId xmlns:a16="http://schemas.microsoft.com/office/drawing/2014/main" id="{9A55457B-5BCD-4D71-9102-23E4ED0BFD80}"/>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523" name="【庁舎】&#10;一人当たり面積平均値テキスト">
          <a:extLst>
            <a:ext uri="{FF2B5EF4-FFF2-40B4-BE49-F238E27FC236}">
              <a16:creationId xmlns:a16="http://schemas.microsoft.com/office/drawing/2014/main" id="{A3AC27D4-9FF3-452A-BCA8-962E3CFCD9DD}"/>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524" name="フローチャート: 判断 523">
          <a:extLst>
            <a:ext uri="{FF2B5EF4-FFF2-40B4-BE49-F238E27FC236}">
              <a16:creationId xmlns:a16="http://schemas.microsoft.com/office/drawing/2014/main" id="{26531F81-4D93-4D21-BC87-3F2C07F12876}"/>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525" name="フローチャート: 判断 524">
          <a:extLst>
            <a:ext uri="{FF2B5EF4-FFF2-40B4-BE49-F238E27FC236}">
              <a16:creationId xmlns:a16="http://schemas.microsoft.com/office/drawing/2014/main" id="{AAE47391-6648-4972-A0D1-AF84F4562EEF}"/>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526" name="フローチャート: 判断 525">
          <a:extLst>
            <a:ext uri="{FF2B5EF4-FFF2-40B4-BE49-F238E27FC236}">
              <a16:creationId xmlns:a16="http://schemas.microsoft.com/office/drawing/2014/main" id="{B3B32BCD-2569-4652-86B8-9B482CC63698}"/>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527" name="フローチャート: 判断 526">
          <a:extLst>
            <a:ext uri="{FF2B5EF4-FFF2-40B4-BE49-F238E27FC236}">
              <a16:creationId xmlns:a16="http://schemas.microsoft.com/office/drawing/2014/main" id="{2F97B587-512A-4FA8-9777-4EC8FF999A3E}"/>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528" name="フローチャート: 判断 527">
          <a:extLst>
            <a:ext uri="{FF2B5EF4-FFF2-40B4-BE49-F238E27FC236}">
              <a16:creationId xmlns:a16="http://schemas.microsoft.com/office/drawing/2014/main" id="{70027590-2A2E-4822-992E-2860D0E5A88E}"/>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52ECAC12-C585-411A-8B2C-DE2DFDF88AF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6CD2829A-DC31-4086-8AD7-1E904589A2B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D4AEC8E8-9617-4AA7-8CDD-E103FFE31C1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66CEA73A-3E4D-433D-97E1-38F3CAED22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ECA1556B-D33E-41C8-A5C5-9B100A445DE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6350</xdr:rowOff>
    </xdr:from>
    <xdr:to>
      <xdr:col>116</xdr:col>
      <xdr:colOff>114300</xdr:colOff>
      <xdr:row>108</xdr:row>
      <xdr:rowOff>107950</xdr:rowOff>
    </xdr:to>
    <xdr:sp macro="" textlink="">
      <xdr:nvSpPr>
        <xdr:cNvPr id="534" name="楕円 533">
          <a:extLst>
            <a:ext uri="{FF2B5EF4-FFF2-40B4-BE49-F238E27FC236}">
              <a16:creationId xmlns:a16="http://schemas.microsoft.com/office/drawing/2014/main" id="{CD2B58CF-3750-4B8E-B0B2-75224BE6D45E}"/>
            </a:ext>
          </a:extLst>
        </xdr:cNvPr>
        <xdr:cNvSpPr/>
      </xdr:nvSpPr>
      <xdr:spPr>
        <a:xfrm>
          <a:off x="221107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156227</xdr:rowOff>
    </xdr:from>
    <xdr:ext cx="469744" cy="259045"/>
    <xdr:sp macro="" textlink="">
      <xdr:nvSpPr>
        <xdr:cNvPr id="535" name="【庁舎】&#10;一人当たり面積該当値テキスト">
          <a:extLst>
            <a:ext uri="{FF2B5EF4-FFF2-40B4-BE49-F238E27FC236}">
              <a16:creationId xmlns:a16="http://schemas.microsoft.com/office/drawing/2014/main" id="{B498E4E6-996A-4AC1-A8C3-2A6DB1F12660}"/>
            </a:ext>
          </a:extLst>
        </xdr:cNvPr>
        <xdr:cNvSpPr txBox="1"/>
      </xdr:nvSpPr>
      <xdr:spPr>
        <a:xfrm>
          <a:off x="22199600"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6350</xdr:rowOff>
    </xdr:from>
    <xdr:to>
      <xdr:col>112</xdr:col>
      <xdr:colOff>38100</xdr:colOff>
      <xdr:row>108</xdr:row>
      <xdr:rowOff>107950</xdr:rowOff>
    </xdr:to>
    <xdr:sp macro="" textlink="">
      <xdr:nvSpPr>
        <xdr:cNvPr id="536" name="楕円 535">
          <a:extLst>
            <a:ext uri="{FF2B5EF4-FFF2-40B4-BE49-F238E27FC236}">
              <a16:creationId xmlns:a16="http://schemas.microsoft.com/office/drawing/2014/main" id="{2554AF9E-78E1-4659-9D76-ECE6738BFA75}"/>
            </a:ext>
          </a:extLst>
        </xdr:cNvPr>
        <xdr:cNvSpPr/>
      </xdr:nvSpPr>
      <xdr:spPr>
        <a:xfrm>
          <a:off x="21272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57150</xdr:rowOff>
    </xdr:from>
    <xdr:to>
      <xdr:col>116</xdr:col>
      <xdr:colOff>63500</xdr:colOff>
      <xdr:row>108</xdr:row>
      <xdr:rowOff>57150</xdr:rowOff>
    </xdr:to>
    <xdr:cxnSp macro="">
      <xdr:nvCxnSpPr>
        <xdr:cNvPr id="537" name="直線コネクタ 536">
          <a:extLst>
            <a:ext uri="{FF2B5EF4-FFF2-40B4-BE49-F238E27FC236}">
              <a16:creationId xmlns:a16="http://schemas.microsoft.com/office/drawing/2014/main" id="{20678A50-A78C-4309-8FF6-879CE3C055E9}"/>
            </a:ext>
          </a:extLst>
        </xdr:cNvPr>
        <xdr:cNvCxnSpPr/>
      </xdr:nvCxnSpPr>
      <xdr:spPr>
        <a:xfrm>
          <a:off x="21323300" y="1857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xdr:rowOff>
    </xdr:from>
    <xdr:to>
      <xdr:col>107</xdr:col>
      <xdr:colOff>101600</xdr:colOff>
      <xdr:row>108</xdr:row>
      <xdr:rowOff>109855</xdr:rowOff>
    </xdr:to>
    <xdr:sp macro="" textlink="">
      <xdr:nvSpPr>
        <xdr:cNvPr id="538" name="楕円 537">
          <a:extLst>
            <a:ext uri="{FF2B5EF4-FFF2-40B4-BE49-F238E27FC236}">
              <a16:creationId xmlns:a16="http://schemas.microsoft.com/office/drawing/2014/main" id="{E7F1EA26-BF59-4609-92D2-6B60237FD356}"/>
            </a:ext>
          </a:extLst>
        </xdr:cNvPr>
        <xdr:cNvSpPr/>
      </xdr:nvSpPr>
      <xdr:spPr>
        <a:xfrm>
          <a:off x="20383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57150</xdr:rowOff>
    </xdr:from>
    <xdr:to>
      <xdr:col>111</xdr:col>
      <xdr:colOff>177800</xdr:colOff>
      <xdr:row>108</xdr:row>
      <xdr:rowOff>59055</xdr:rowOff>
    </xdr:to>
    <xdr:cxnSp macro="">
      <xdr:nvCxnSpPr>
        <xdr:cNvPr id="539" name="直線コネクタ 538">
          <a:extLst>
            <a:ext uri="{FF2B5EF4-FFF2-40B4-BE49-F238E27FC236}">
              <a16:creationId xmlns:a16="http://schemas.microsoft.com/office/drawing/2014/main" id="{53390BE6-EF1E-43B4-9740-B912C1CEFA49}"/>
            </a:ext>
          </a:extLst>
        </xdr:cNvPr>
        <xdr:cNvCxnSpPr/>
      </xdr:nvCxnSpPr>
      <xdr:spPr>
        <a:xfrm flipV="1">
          <a:off x="20434300" y="185737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10161</xdr:rowOff>
    </xdr:from>
    <xdr:to>
      <xdr:col>102</xdr:col>
      <xdr:colOff>165100</xdr:colOff>
      <xdr:row>108</xdr:row>
      <xdr:rowOff>111761</xdr:rowOff>
    </xdr:to>
    <xdr:sp macro="" textlink="">
      <xdr:nvSpPr>
        <xdr:cNvPr id="540" name="楕円 539">
          <a:extLst>
            <a:ext uri="{FF2B5EF4-FFF2-40B4-BE49-F238E27FC236}">
              <a16:creationId xmlns:a16="http://schemas.microsoft.com/office/drawing/2014/main" id="{1E4FED05-2FD7-4F6D-BC15-74029A0A5CBD}"/>
            </a:ext>
          </a:extLst>
        </xdr:cNvPr>
        <xdr:cNvSpPr/>
      </xdr:nvSpPr>
      <xdr:spPr>
        <a:xfrm>
          <a:off x="19494500" y="1852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59055</xdr:rowOff>
    </xdr:from>
    <xdr:to>
      <xdr:col>107</xdr:col>
      <xdr:colOff>50800</xdr:colOff>
      <xdr:row>108</xdr:row>
      <xdr:rowOff>60961</xdr:rowOff>
    </xdr:to>
    <xdr:cxnSp macro="">
      <xdr:nvCxnSpPr>
        <xdr:cNvPr id="541" name="直線コネクタ 540">
          <a:extLst>
            <a:ext uri="{FF2B5EF4-FFF2-40B4-BE49-F238E27FC236}">
              <a16:creationId xmlns:a16="http://schemas.microsoft.com/office/drawing/2014/main" id="{3BF35B18-AC35-40AA-960E-7D54F6771BEA}"/>
            </a:ext>
          </a:extLst>
        </xdr:cNvPr>
        <xdr:cNvCxnSpPr/>
      </xdr:nvCxnSpPr>
      <xdr:spPr>
        <a:xfrm flipV="1">
          <a:off x="19545300" y="185756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542" name="n_1aveValue【庁舎】&#10;一人当たり面積">
          <a:extLst>
            <a:ext uri="{FF2B5EF4-FFF2-40B4-BE49-F238E27FC236}">
              <a16:creationId xmlns:a16="http://schemas.microsoft.com/office/drawing/2014/main" id="{6DE212D0-4FE3-4B76-86A1-EFAAF80C96E5}"/>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543" name="n_2aveValue【庁舎】&#10;一人当たり面積">
          <a:extLst>
            <a:ext uri="{FF2B5EF4-FFF2-40B4-BE49-F238E27FC236}">
              <a16:creationId xmlns:a16="http://schemas.microsoft.com/office/drawing/2014/main" id="{AC4FEDF9-9C32-485C-AC53-1A96F17A7CA3}"/>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544" name="n_3aveValue【庁舎】&#10;一人当たり面積">
          <a:extLst>
            <a:ext uri="{FF2B5EF4-FFF2-40B4-BE49-F238E27FC236}">
              <a16:creationId xmlns:a16="http://schemas.microsoft.com/office/drawing/2014/main" id="{41463753-9A15-4C81-8C1F-F47D37684C76}"/>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545" name="n_4aveValue【庁舎】&#10;一人当たり面積">
          <a:extLst>
            <a:ext uri="{FF2B5EF4-FFF2-40B4-BE49-F238E27FC236}">
              <a16:creationId xmlns:a16="http://schemas.microsoft.com/office/drawing/2014/main" id="{3E3E87E7-5E49-4327-BD6B-4698BCDD360A}"/>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99077</xdr:rowOff>
    </xdr:from>
    <xdr:ext cx="469744" cy="259045"/>
    <xdr:sp macro="" textlink="">
      <xdr:nvSpPr>
        <xdr:cNvPr id="546" name="n_1mainValue【庁舎】&#10;一人当たり面積">
          <a:extLst>
            <a:ext uri="{FF2B5EF4-FFF2-40B4-BE49-F238E27FC236}">
              <a16:creationId xmlns:a16="http://schemas.microsoft.com/office/drawing/2014/main" id="{F60A58AC-01A3-4C6B-9642-B1F6A4DF26C4}"/>
            </a:ext>
          </a:extLst>
        </xdr:cNvPr>
        <xdr:cNvSpPr txBox="1"/>
      </xdr:nvSpPr>
      <xdr:spPr>
        <a:xfrm>
          <a:off x="21075727" y="186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100982</xdr:rowOff>
    </xdr:from>
    <xdr:ext cx="469744" cy="259045"/>
    <xdr:sp macro="" textlink="">
      <xdr:nvSpPr>
        <xdr:cNvPr id="547" name="n_2mainValue【庁舎】&#10;一人当たり面積">
          <a:extLst>
            <a:ext uri="{FF2B5EF4-FFF2-40B4-BE49-F238E27FC236}">
              <a16:creationId xmlns:a16="http://schemas.microsoft.com/office/drawing/2014/main" id="{0E5949BD-BA40-4A86-A40E-B661CBBF7790}"/>
            </a:ext>
          </a:extLst>
        </xdr:cNvPr>
        <xdr:cNvSpPr txBox="1"/>
      </xdr:nvSpPr>
      <xdr:spPr>
        <a:xfrm>
          <a:off x="20199427" y="1861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102888</xdr:rowOff>
    </xdr:from>
    <xdr:ext cx="469744" cy="259045"/>
    <xdr:sp macro="" textlink="">
      <xdr:nvSpPr>
        <xdr:cNvPr id="548" name="n_3mainValue【庁舎】&#10;一人当たり面積">
          <a:extLst>
            <a:ext uri="{FF2B5EF4-FFF2-40B4-BE49-F238E27FC236}">
              <a16:creationId xmlns:a16="http://schemas.microsoft.com/office/drawing/2014/main" id="{7B2E5D3E-8044-4F63-80AA-0F1909CA4C78}"/>
            </a:ext>
          </a:extLst>
        </xdr:cNvPr>
        <xdr:cNvSpPr txBox="1"/>
      </xdr:nvSpPr>
      <xdr:spPr>
        <a:xfrm>
          <a:off x="19310427"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9" name="正方形/長方形 548">
          <a:extLst>
            <a:ext uri="{FF2B5EF4-FFF2-40B4-BE49-F238E27FC236}">
              <a16:creationId xmlns:a16="http://schemas.microsoft.com/office/drawing/2014/main" id="{890F938B-B68B-4A56-9EFB-330557EC04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0" name="正方形/長方形 549">
          <a:extLst>
            <a:ext uri="{FF2B5EF4-FFF2-40B4-BE49-F238E27FC236}">
              <a16:creationId xmlns:a16="http://schemas.microsoft.com/office/drawing/2014/main" id="{450529A8-33DF-4E86-BABF-4A7E9E44B9A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1" name="テキスト ボックス 550">
          <a:extLst>
            <a:ext uri="{FF2B5EF4-FFF2-40B4-BE49-F238E27FC236}">
              <a16:creationId xmlns:a16="http://schemas.microsoft.com/office/drawing/2014/main" id="{DB6634C3-AC72-4DA6-8CA7-47F1B5E3395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令和３年度に老朽化した庁舎の更新を行ったため、</a:t>
          </a:r>
          <a:r>
            <a:rPr kumimoji="1" lang="ja-JP" altLang="en-US" sz="1100">
              <a:solidFill>
                <a:schemeClr val="dk1"/>
              </a:solidFill>
              <a:effectLst/>
              <a:latin typeface="+mn-lt"/>
              <a:ea typeface="+mn-ea"/>
              <a:cs typeface="+mn-cs"/>
            </a:rPr>
            <a:t>町コミュニティデンター（市民会館）を除く</a:t>
          </a:r>
          <a:r>
            <a:rPr kumimoji="1" lang="ja-JP" altLang="ja-JP" sz="1100">
              <a:solidFill>
                <a:schemeClr val="dk1"/>
              </a:solidFill>
              <a:effectLst/>
              <a:latin typeface="+mn-lt"/>
              <a:ea typeface="+mn-ea"/>
              <a:cs typeface="+mn-cs"/>
            </a:rPr>
            <a:t>の施設において類似団体と比較して低い水準となっている。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48arisa\Desktop\&#12304;&#36001;&#25919;&#29366;&#27841;&#36039;&#26009;&#38598;&#12305;_473481_&#19982;&#37027;&#21407;&#30010;_2024(2&#22238;&#30446;).xlsx" TargetMode="External"/><Relationship Id="rId1" Type="http://schemas.openxmlformats.org/officeDocument/2006/relationships/externalLinkPath" Target="&#12304;&#36001;&#25919;&#29366;&#27841;&#36039;&#26009;&#38598;&#12305;_473481_&#19982;&#37027;&#2140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106</v>
          </cell>
          <cell r="BX51">
            <v>101.8</v>
          </cell>
          <cell r="CF51">
            <v>82.1</v>
          </cell>
          <cell r="CN51">
            <v>78.900000000000006</v>
          </cell>
          <cell r="CV51">
            <v>73.900000000000006</v>
          </cell>
        </row>
        <row r="53">
          <cell r="BP53">
            <v>43.7</v>
          </cell>
          <cell r="BX53">
            <v>39.200000000000003</v>
          </cell>
          <cell r="CF53">
            <v>41.8</v>
          </cell>
          <cell r="CN53">
            <v>43.7</v>
          </cell>
          <cell r="CV53">
            <v>46.5</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106</v>
          </cell>
          <cell r="BX73">
            <v>101.8</v>
          </cell>
          <cell r="CF73">
            <v>82.1</v>
          </cell>
          <cell r="CN73">
            <v>78.900000000000006</v>
          </cell>
          <cell r="CV73">
            <v>73.900000000000006</v>
          </cell>
        </row>
        <row r="75">
          <cell r="BP75">
            <v>6.2</v>
          </cell>
          <cell r="BX75">
            <v>6.5</v>
          </cell>
          <cell r="CF75">
            <v>7.4</v>
          </cell>
          <cell r="CN75">
            <v>8</v>
          </cell>
          <cell r="CV75">
            <v>8.6999999999999993</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B1" sqref="B1:DI1"/>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10015656</v>
      </c>
      <c r="BO4" s="358"/>
      <c r="BP4" s="358"/>
      <c r="BQ4" s="358"/>
      <c r="BR4" s="358"/>
      <c r="BS4" s="358"/>
      <c r="BT4" s="358"/>
      <c r="BU4" s="359"/>
      <c r="BV4" s="357">
        <v>10202156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1.7</v>
      </c>
      <c r="CU4" s="364"/>
      <c r="CV4" s="364"/>
      <c r="CW4" s="364"/>
      <c r="CX4" s="364"/>
      <c r="CY4" s="364"/>
      <c r="CZ4" s="364"/>
      <c r="DA4" s="365"/>
      <c r="DB4" s="363">
        <v>4.0999999999999996</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9921964</v>
      </c>
      <c r="BO5" s="395"/>
      <c r="BP5" s="395"/>
      <c r="BQ5" s="395"/>
      <c r="BR5" s="395"/>
      <c r="BS5" s="395"/>
      <c r="BT5" s="395"/>
      <c r="BU5" s="396"/>
      <c r="BV5" s="394">
        <v>9983752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v>
      </c>
      <c r="CU5" s="392"/>
      <c r="CV5" s="392"/>
      <c r="CW5" s="392"/>
      <c r="CX5" s="392"/>
      <c r="CY5" s="392"/>
      <c r="CZ5" s="392"/>
      <c r="DA5" s="393"/>
      <c r="DB5" s="391">
        <v>89.4</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93692</v>
      </c>
      <c r="BO6" s="395"/>
      <c r="BP6" s="395"/>
      <c r="BQ6" s="395"/>
      <c r="BR6" s="395"/>
      <c r="BS6" s="395"/>
      <c r="BT6" s="395"/>
      <c r="BU6" s="396"/>
      <c r="BV6" s="394">
        <v>218404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91.3</v>
      </c>
      <c r="CU6" s="432"/>
      <c r="CV6" s="432"/>
      <c r="CW6" s="432"/>
      <c r="CX6" s="432"/>
      <c r="CY6" s="432"/>
      <c r="CZ6" s="432"/>
      <c r="DA6" s="433"/>
      <c r="DB6" s="431">
        <v>90</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10043</v>
      </c>
      <c r="BO7" s="395"/>
      <c r="BP7" s="395"/>
      <c r="BQ7" s="395"/>
      <c r="BR7" s="395"/>
      <c r="BS7" s="395"/>
      <c r="BT7" s="395"/>
      <c r="BU7" s="396"/>
      <c r="BV7" s="394">
        <v>28404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4836111</v>
      </c>
      <c r="CU7" s="395"/>
      <c r="CV7" s="395"/>
      <c r="CW7" s="395"/>
      <c r="CX7" s="395"/>
      <c r="CY7" s="395"/>
      <c r="CZ7" s="395"/>
      <c r="DA7" s="396"/>
      <c r="DB7" s="394">
        <v>4630120</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83649</v>
      </c>
      <c r="BO8" s="395"/>
      <c r="BP8" s="395"/>
      <c r="BQ8" s="395"/>
      <c r="BR8" s="395"/>
      <c r="BS8" s="395"/>
      <c r="BT8" s="395"/>
      <c r="BU8" s="396"/>
      <c r="BV8" s="394">
        <v>190000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0.47</v>
      </c>
      <c r="CU8" s="435"/>
      <c r="CV8" s="435"/>
      <c r="CW8" s="435"/>
      <c r="CX8" s="435"/>
      <c r="CY8" s="435"/>
      <c r="CZ8" s="435"/>
      <c r="DA8" s="436"/>
      <c r="DB8" s="434">
        <v>0.46</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19695</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-106351</v>
      </c>
      <c r="BO9" s="395"/>
      <c r="BP9" s="395"/>
      <c r="BQ9" s="395"/>
      <c r="BR9" s="395"/>
      <c r="BS9" s="395"/>
      <c r="BT9" s="395"/>
      <c r="BU9" s="396"/>
      <c r="BV9" s="394">
        <v>-147362</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12.1</v>
      </c>
      <c r="CU9" s="392"/>
      <c r="CV9" s="392"/>
      <c r="CW9" s="392"/>
      <c r="CX9" s="392"/>
      <c r="CY9" s="392"/>
      <c r="CZ9" s="392"/>
      <c r="DA9" s="393"/>
      <c r="DB9" s="391">
        <v>11.3</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18410</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0</v>
      </c>
      <c r="BO10" s="395"/>
      <c r="BP10" s="395"/>
      <c r="BQ10" s="395"/>
      <c r="BR10" s="395"/>
      <c r="BS10" s="395"/>
      <c r="BT10" s="395"/>
      <c r="BU10" s="396"/>
      <c r="BV10" s="394">
        <v>0</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15">
      <c r="A12" s="163"/>
      <c r="B12" s="454" t="s">
        <v>122</v>
      </c>
      <c r="C12" s="455"/>
      <c r="D12" s="455"/>
      <c r="E12" s="455"/>
      <c r="F12" s="455"/>
      <c r="G12" s="455"/>
      <c r="H12" s="455"/>
      <c r="I12" s="455"/>
      <c r="J12" s="455"/>
      <c r="K12" s="456"/>
      <c r="L12" s="463" t="s">
        <v>123</v>
      </c>
      <c r="M12" s="464"/>
      <c r="N12" s="464"/>
      <c r="O12" s="464"/>
      <c r="P12" s="464"/>
      <c r="Q12" s="465"/>
      <c r="R12" s="466">
        <v>19920</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100000</v>
      </c>
      <c r="BO12" s="395"/>
      <c r="BP12" s="395"/>
      <c r="BQ12" s="395"/>
      <c r="BR12" s="395"/>
      <c r="BS12" s="395"/>
      <c r="BT12" s="395"/>
      <c r="BU12" s="396"/>
      <c r="BV12" s="394">
        <v>150000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129</v>
      </c>
      <c r="N13" s="486"/>
      <c r="O13" s="486"/>
      <c r="P13" s="486"/>
      <c r="Q13" s="487"/>
      <c r="R13" s="478">
        <v>19713</v>
      </c>
      <c r="S13" s="479"/>
      <c r="T13" s="479"/>
      <c r="U13" s="479"/>
      <c r="V13" s="480"/>
      <c r="W13" s="410" t="s">
        <v>130</v>
      </c>
      <c r="X13" s="411"/>
      <c r="Y13" s="411"/>
      <c r="Z13" s="411"/>
      <c r="AA13" s="411"/>
      <c r="AB13" s="401"/>
      <c r="AC13" s="445">
        <v>130</v>
      </c>
      <c r="AD13" s="446"/>
      <c r="AE13" s="446"/>
      <c r="AF13" s="446"/>
      <c r="AG13" s="488"/>
      <c r="AH13" s="445">
        <v>136</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-206351</v>
      </c>
      <c r="BO13" s="395"/>
      <c r="BP13" s="395"/>
      <c r="BQ13" s="395"/>
      <c r="BR13" s="395"/>
      <c r="BS13" s="395"/>
      <c r="BT13" s="395"/>
      <c r="BU13" s="396"/>
      <c r="BV13" s="394">
        <v>-297362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8.6999999999999993</v>
      </c>
      <c r="CU13" s="392"/>
      <c r="CV13" s="392"/>
      <c r="CW13" s="392"/>
      <c r="CX13" s="392"/>
      <c r="CY13" s="392"/>
      <c r="CZ13" s="392"/>
      <c r="DA13" s="393"/>
      <c r="DB13" s="391">
        <v>8</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19930</v>
      </c>
      <c r="S14" s="479"/>
      <c r="T14" s="479"/>
      <c r="U14" s="479"/>
      <c r="V14" s="480"/>
      <c r="W14" s="384"/>
      <c r="X14" s="385"/>
      <c r="Y14" s="385"/>
      <c r="Z14" s="385"/>
      <c r="AA14" s="385"/>
      <c r="AB14" s="374"/>
      <c r="AC14" s="481">
        <v>1.6</v>
      </c>
      <c r="AD14" s="482"/>
      <c r="AE14" s="482"/>
      <c r="AF14" s="482"/>
      <c r="AG14" s="483"/>
      <c r="AH14" s="481">
        <v>1.8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73.900000000000006</v>
      </c>
      <c r="CU14" s="493"/>
      <c r="CV14" s="493"/>
      <c r="CW14" s="493"/>
      <c r="CX14" s="493"/>
      <c r="CY14" s="493"/>
      <c r="CZ14" s="493"/>
      <c r="DA14" s="494"/>
      <c r="DB14" s="492">
        <v>78.900000000000006</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129</v>
      </c>
      <c r="N15" s="486"/>
      <c r="O15" s="486"/>
      <c r="P15" s="486"/>
      <c r="Q15" s="487"/>
      <c r="R15" s="478">
        <v>19766</v>
      </c>
      <c r="S15" s="479"/>
      <c r="T15" s="479"/>
      <c r="U15" s="479"/>
      <c r="V15" s="480"/>
      <c r="W15" s="410" t="s">
        <v>137</v>
      </c>
      <c r="X15" s="411"/>
      <c r="Y15" s="411"/>
      <c r="Z15" s="411"/>
      <c r="AA15" s="411"/>
      <c r="AB15" s="401"/>
      <c r="AC15" s="445">
        <v>1195</v>
      </c>
      <c r="AD15" s="446"/>
      <c r="AE15" s="446"/>
      <c r="AF15" s="446"/>
      <c r="AG15" s="488"/>
      <c r="AH15" s="445">
        <v>1211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2028720</v>
      </c>
      <c r="BO15" s="358"/>
      <c r="BP15" s="358"/>
      <c r="BQ15" s="358"/>
      <c r="BR15" s="358"/>
      <c r="BS15" s="358"/>
      <c r="BT15" s="358"/>
      <c r="BU15" s="359"/>
      <c r="BV15" s="357">
        <v>1963308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15.1</v>
      </c>
      <c r="AD16" s="482"/>
      <c r="AE16" s="482"/>
      <c r="AF16" s="482"/>
      <c r="AG16" s="483"/>
      <c r="AH16" s="481">
        <v>15.9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4287976</v>
      </c>
      <c r="BO16" s="395"/>
      <c r="BP16" s="395"/>
      <c r="BQ16" s="395"/>
      <c r="BR16" s="395"/>
      <c r="BS16" s="395"/>
      <c r="BT16" s="395"/>
      <c r="BU16" s="396"/>
      <c r="BV16" s="394">
        <v>4104456</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6614</v>
      </c>
      <c r="AD17" s="446"/>
      <c r="AE17" s="446"/>
      <c r="AF17" s="446"/>
      <c r="AG17" s="488"/>
      <c r="AH17" s="445">
        <v>6259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2538635</v>
      </c>
      <c r="BO17" s="395"/>
      <c r="BP17" s="395"/>
      <c r="BQ17" s="395"/>
      <c r="BR17" s="395"/>
      <c r="BS17" s="395"/>
      <c r="BT17" s="395"/>
      <c r="BU17" s="396"/>
      <c r="BV17" s="394">
        <v>2458581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9" t="s">
        <v>147</v>
      </c>
      <c r="C18" s="437"/>
      <c r="D18" s="437"/>
      <c r="E18" s="520"/>
      <c r="F18" s="520"/>
      <c r="G18" s="520"/>
      <c r="H18" s="520"/>
      <c r="I18" s="520"/>
      <c r="J18" s="520"/>
      <c r="K18" s="520"/>
      <c r="L18" s="521">
        <v>5.18</v>
      </c>
      <c r="M18" s="521"/>
      <c r="N18" s="521"/>
      <c r="O18" s="521"/>
      <c r="P18" s="521"/>
      <c r="Q18" s="521"/>
      <c r="R18" s="522"/>
      <c r="S18" s="522"/>
      <c r="T18" s="522"/>
      <c r="U18" s="522"/>
      <c r="V18" s="523"/>
      <c r="W18" s="412"/>
      <c r="X18" s="413"/>
      <c r="Y18" s="413"/>
      <c r="Z18" s="413"/>
      <c r="AA18" s="413"/>
      <c r="AB18" s="404"/>
      <c r="AC18" s="524">
        <v>83.3</v>
      </c>
      <c r="AD18" s="525"/>
      <c r="AE18" s="525"/>
      <c r="AF18" s="525"/>
      <c r="AG18" s="526"/>
      <c r="AH18" s="524">
        <v>82.3</v>
      </c>
      <c r="AI18" s="525"/>
      <c r="AJ18" s="525"/>
      <c r="AK18" s="525"/>
      <c r="AL18" s="527"/>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4483587</v>
      </c>
      <c r="BO18" s="395"/>
      <c r="BP18" s="395"/>
      <c r="BQ18" s="395"/>
      <c r="BR18" s="395"/>
      <c r="BS18" s="395"/>
      <c r="BT18" s="395"/>
      <c r="BU18" s="396"/>
      <c r="BV18" s="394">
        <v>4149802</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9" t="s">
        <v>149</v>
      </c>
      <c r="C19" s="437"/>
      <c r="D19" s="437"/>
      <c r="E19" s="520"/>
      <c r="F19" s="520"/>
      <c r="G19" s="520"/>
      <c r="H19" s="520"/>
      <c r="I19" s="520"/>
      <c r="J19" s="520"/>
      <c r="K19" s="520"/>
      <c r="L19" s="528">
        <v>3802</v>
      </c>
      <c r="M19" s="528"/>
      <c r="N19" s="528"/>
      <c r="O19" s="528"/>
      <c r="P19" s="528"/>
      <c r="Q19" s="528"/>
      <c r="R19" s="529"/>
      <c r="S19" s="529"/>
      <c r="T19" s="529"/>
      <c r="U19" s="529"/>
      <c r="V19" s="530"/>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5354226</v>
      </c>
      <c r="BO19" s="395"/>
      <c r="BP19" s="395"/>
      <c r="BQ19" s="395"/>
      <c r="BR19" s="395"/>
      <c r="BS19" s="395"/>
      <c r="BT19" s="395"/>
      <c r="BU19" s="396"/>
      <c r="BV19" s="394">
        <v>5260186</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9" t="s">
        <v>151</v>
      </c>
      <c r="C20" s="437"/>
      <c r="D20" s="437"/>
      <c r="E20" s="520"/>
      <c r="F20" s="520"/>
      <c r="G20" s="520"/>
      <c r="H20" s="520"/>
      <c r="I20" s="520"/>
      <c r="J20" s="520"/>
      <c r="K20" s="520"/>
      <c r="L20" s="528">
        <v>7949</v>
      </c>
      <c r="M20" s="528"/>
      <c r="N20" s="528"/>
      <c r="O20" s="528"/>
      <c r="P20" s="528"/>
      <c r="Q20" s="528"/>
      <c r="R20" s="529"/>
      <c r="S20" s="529"/>
      <c r="T20" s="529"/>
      <c r="U20" s="529"/>
      <c r="V20" s="530"/>
      <c r="W20" s="412"/>
      <c r="X20" s="413"/>
      <c r="Y20" s="413"/>
      <c r="Z20" s="413"/>
      <c r="AA20" s="413"/>
      <c r="AB20" s="413"/>
      <c r="AC20" s="531"/>
      <c r="AD20" s="531"/>
      <c r="AE20" s="531"/>
      <c r="AF20" s="531"/>
      <c r="AG20" s="531"/>
      <c r="AH20" s="531"/>
      <c r="AI20" s="531"/>
      <c r="AJ20" s="531"/>
      <c r="AK20" s="531"/>
      <c r="AL20" s="532"/>
      <c r="AM20" s="533"/>
      <c r="AN20" s="449"/>
      <c r="AO20" s="449"/>
      <c r="AP20" s="449"/>
      <c r="AQ20" s="449"/>
      <c r="AR20" s="449"/>
      <c r="AS20" s="449"/>
      <c r="AT20" s="450"/>
      <c r="AU20" s="534"/>
      <c r="AV20" s="535"/>
      <c r="AW20" s="535"/>
      <c r="AX20" s="536"/>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7659811</v>
      </c>
      <c r="BO22" s="358"/>
      <c r="BP22" s="358"/>
      <c r="BQ22" s="358"/>
      <c r="BR22" s="358"/>
      <c r="BS22" s="358"/>
      <c r="BT22" s="358"/>
      <c r="BU22" s="359"/>
      <c r="BV22" s="357">
        <v>8039167</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5807133</v>
      </c>
      <c r="BO23" s="395"/>
      <c r="BP23" s="395"/>
      <c r="BQ23" s="395"/>
      <c r="BR23" s="395"/>
      <c r="BS23" s="395"/>
      <c r="BT23" s="395"/>
      <c r="BU23" s="396"/>
      <c r="BV23" s="394">
        <v>6035066</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7300</v>
      </c>
      <c r="R24" s="446"/>
      <c r="S24" s="446"/>
      <c r="T24" s="446"/>
      <c r="U24" s="446"/>
      <c r="V24" s="488"/>
      <c r="W24" s="540"/>
      <c r="X24" s="541"/>
      <c r="Y24" s="542"/>
      <c r="Z24" s="444" t="s">
        <v>162</v>
      </c>
      <c r="AA24" s="424"/>
      <c r="AB24" s="424"/>
      <c r="AC24" s="424"/>
      <c r="AD24" s="424"/>
      <c r="AE24" s="424"/>
      <c r="AF24" s="424"/>
      <c r="AG24" s="425"/>
      <c r="AH24" s="445">
        <v>120</v>
      </c>
      <c r="AI24" s="446"/>
      <c r="AJ24" s="446"/>
      <c r="AK24" s="446"/>
      <c r="AL24" s="488"/>
      <c r="AM24" s="445">
        <v>364920</v>
      </c>
      <c r="AN24" s="446"/>
      <c r="AO24" s="446"/>
      <c r="AP24" s="446"/>
      <c r="AQ24" s="446"/>
      <c r="AR24" s="488"/>
      <c r="AS24" s="445">
        <v>3041</v>
      </c>
      <c r="AT24" s="446"/>
      <c r="AU24" s="446"/>
      <c r="AV24" s="446"/>
      <c r="AW24" s="446"/>
      <c r="AX24" s="447"/>
      <c r="AY24" s="513" t="s">
        <v>163</v>
      </c>
      <c r="AZ24" s="514"/>
      <c r="BA24" s="514"/>
      <c r="BB24" s="514"/>
      <c r="BC24" s="514"/>
      <c r="BD24" s="514"/>
      <c r="BE24" s="514"/>
      <c r="BF24" s="514"/>
      <c r="BG24" s="514"/>
      <c r="BH24" s="514"/>
      <c r="BI24" s="514"/>
      <c r="BJ24" s="514"/>
      <c r="BK24" s="514"/>
      <c r="BL24" s="514"/>
      <c r="BM24" s="515"/>
      <c r="BN24" s="394">
        <v>5604668</v>
      </c>
      <c r="BO24" s="395"/>
      <c r="BP24" s="395"/>
      <c r="BQ24" s="395"/>
      <c r="BR24" s="395"/>
      <c r="BS24" s="395"/>
      <c r="BT24" s="395"/>
      <c r="BU24" s="396"/>
      <c r="BV24" s="394">
        <v>5784439</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5910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1570540</v>
      </c>
      <c r="BO25" s="358"/>
      <c r="BP25" s="358"/>
      <c r="BQ25" s="358"/>
      <c r="BR25" s="358"/>
      <c r="BS25" s="358"/>
      <c r="BT25" s="358"/>
      <c r="BU25" s="359"/>
      <c r="BV25" s="357">
        <v>1394286</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5550</v>
      </c>
      <c r="R26" s="446"/>
      <c r="S26" s="446"/>
      <c r="T26" s="446"/>
      <c r="U26" s="446"/>
      <c r="V26" s="488"/>
      <c r="W26" s="540"/>
      <c r="X26" s="541"/>
      <c r="Y26" s="542"/>
      <c r="Z26" s="444" t="s">
        <v>168</v>
      </c>
      <c r="AA26" s="546"/>
      <c r="AB26" s="546"/>
      <c r="AC26" s="546"/>
      <c r="AD26" s="546"/>
      <c r="AE26" s="546"/>
      <c r="AF26" s="546"/>
      <c r="AG26" s="547"/>
      <c r="AH26" s="445" t="s">
        <v>121</v>
      </c>
      <c r="AI26" s="446"/>
      <c r="AJ26" s="446"/>
      <c r="AK26" s="446"/>
      <c r="AL26" s="488"/>
      <c r="AM26" s="445" t="s">
        <v>121</v>
      </c>
      <c r="AN26" s="446"/>
      <c r="AO26" s="446"/>
      <c r="AP26" s="446"/>
      <c r="AQ26" s="446"/>
      <c r="AR26" s="488"/>
      <c r="AS26" s="445" t="s">
        <v>121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3030</v>
      </c>
      <c r="R27" s="446"/>
      <c r="S27" s="446"/>
      <c r="T27" s="446"/>
      <c r="U27" s="446"/>
      <c r="V27" s="488"/>
      <c r="W27" s="540"/>
      <c r="X27" s="541"/>
      <c r="Y27" s="542"/>
      <c r="Z27" s="444" t="s">
        <v>171</v>
      </c>
      <c r="AA27" s="424"/>
      <c r="AB27" s="424"/>
      <c r="AC27" s="424"/>
      <c r="AD27" s="424"/>
      <c r="AE27" s="424"/>
      <c r="AF27" s="424"/>
      <c r="AG27" s="425"/>
      <c r="AH27" s="445">
        <v>12</v>
      </c>
      <c r="AI27" s="446"/>
      <c r="AJ27" s="446"/>
      <c r="AK27" s="446"/>
      <c r="AL27" s="488"/>
      <c r="AM27" s="445">
        <v>39815</v>
      </c>
      <c r="AN27" s="446"/>
      <c r="AO27" s="446"/>
      <c r="AP27" s="446"/>
      <c r="AQ27" s="446"/>
      <c r="AR27" s="488"/>
      <c r="AS27" s="445">
        <v>3318</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6">
        <v>2275</v>
      </c>
      <c r="BO27" s="517"/>
      <c r="BP27" s="517"/>
      <c r="BQ27" s="517"/>
      <c r="BR27" s="517"/>
      <c r="BS27" s="517"/>
      <c r="BT27" s="517"/>
      <c r="BU27" s="518"/>
      <c r="BV27" s="516">
        <v>2275</v>
      </c>
      <c r="BW27" s="517"/>
      <c r="BX27" s="517"/>
      <c r="BY27" s="517"/>
      <c r="BZ27" s="517"/>
      <c r="CA27" s="517"/>
      <c r="CB27" s="517"/>
      <c r="CC27" s="518"/>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2570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1737791</v>
      </c>
      <c r="BO28" s="358"/>
      <c r="BP28" s="358"/>
      <c r="BQ28" s="358"/>
      <c r="BR28" s="358"/>
      <c r="BS28" s="358"/>
      <c r="BT28" s="358"/>
      <c r="BU28" s="359"/>
      <c r="BV28" s="357">
        <v>1887791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12</v>
      </c>
      <c r="M29" s="446"/>
      <c r="N29" s="446"/>
      <c r="O29" s="446"/>
      <c r="P29" s="488"/>
      <c r="Q29" s="445">
        <v>2420</v>
      </c>
      <c r="R29" s="446"/>
      <c r="S29" s="446"/>
      <c r="T29" s="446"/>
      <c r="U29" s="446"/>
      <c r="V29" s="488"/>
      <c r="W29" s="543"/>
      <c r="X29" s="544"/>
      <c r="Y29" s="545"/>
      <c r="Z29" s="444" t="s">
        <v>177</v>
      </c>
      <c r="AA29" s="424"/>
      <c r="AB29" s="424"/>
      <c r="AC29" s="424"/>
      <c r="AD29" s="424"/>
      <c r="AE29" s="424"/>
      <c r="AF29" s="424"/>
      <c r="AG29" s="425"/>
      <c r="AH29" s="445">
        <v>132</v>
      </c>
      <c r="AI29" s="446"/>
      <c r="AJ29" s="446"/>
      <c r="AK29" s="446"/>
      <c r="AL29" s="488"/>
      <c r="AM29" s="445">
        <v>404735</v>
      </c>
      <c r="AN29" s="446"/>
      <c r="AO29" s="446"/>
      <c r="AP29" s="446"/>
      <c r="AQ29" s="446"/>
      <c r="AR29" s="488"/>
      <c r="AS29" s="445">
        <v>3066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207147</v>
      </c>
      <c r="BO29" s="395"/>
      <c r="BP29" s="395"/>
      <c r="BQ29" s="395"/>
      <c r="BR29" s="395"/>
      <c r="BS29" s="395"/>
      <c r="BT29" s="395"/>
      <c r="BU29" s="396"/>
      <c r="BV29" s="394">
        <v>176918</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4">
        <v>95.9</v>
      </c>
      <c r="AI30" s="525"/>
      <c r="AJ30" s="525"/>
      <c r="AK30" s="525"/>
      <c r="AL30" s="525"/>
      <c r="AM30" s="525"/>
      <c r="AN30" s="525"/>
      <c r="AO30" s="525"/>
      <c r="AP30" s="525"/>
      <c r="AQ30" s="525"/>
      <c r="AR30" s="525"/>
      <c r="AS30" s="525"/>
      <c r="AT30" s="525"/>
      <c r="AU30" s="525"/>
      <c r="AV30" s="525"/>
      <c r="AW30" s="525"/>
      <c r="AX30" s="527"/>
      <c r="AY30" s="554"/>
      <c r="AZ30" s="555"/>
      <c r="BA30" s="555"/>
      <c r="BB30" s="556"/>
      <c r="BC30" s="513" t="s">
        <v>48</v>
      </c>
      <c r="BD30" s="514"/>
      <c r="BE30" s="514"/>
      <c r="BF30" s="514"/>
      <c r="BG30" s="514"/>
      <c r="BH30" s="514"/>
      <c r="BI30" s="514"/>
      <c r="BJ30" s="514"/>
      <c r="BK30" s="514"/>
      <c r="BL30" s="514"/>
      <c r="BM30" s="515"/>
      <c r="BN30" s="516">
        <v>475910</v>
      </c>
      <c r="BO30" s="517"/>
      <c r="BP30" s="517"/>
      <c r="BQ30" s="517"/>
      <c r="BR30" s="517"/>
      <c r="BS30" s="517"/>
      <c r="BT30" s="517"/>
      <c r="BU30" s="518"/>
      <c r="BV30" s="516">
        <v>288210</v>
      </c>
      <c r="BW30" s="517"/>
      <c r="BX30" s="517"/>
      <c r="BY30" s="517"/>
      <c r="BZ30" s="517"/>
      <c r="CA30" s="517"/>
      <c r="CB30" s="517"/>
      <c r="CC30" s="51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4</v>
      </c>
      <c r="AN34" s="584"/>
      <c r="AO34" s="585" t="str">
        <f>IF('各会計、関係団体の財政状況及び健全化判断比率'!B30="","",'各会計、関係団体の財政状況及び健全化判断比率'!B30)</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t="str">
        <f>IF(BY34="","",MAX(C34:D43,U34:V43,AM34:AN43,BE34:BF43)+1)</f>
        <v/>
      </c>
      <c r="BX34" s="584"/>
      <c r="BY34" s="585" t="str">
        <f>IF('各会計、関係団体の財政状況及び健全化判断比率'!B68="","",'各会計、関係団体の財政状況及び健全化判断比率'!B68)</f>
        <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5</v>
      </c>
      <c r="AN35" s="584"/>
      <c r="AO35" s="585" t="str">
        <f>IF('各会計、関係団体の財政状況及び健全化判断比率'!B31="","",'各会計、関係団体の財政状況及び健全化判断比率'!B31)</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t="str">
        <f t="shared" ref="BW35:BW43" si="2">IF(BY35="","",BW34+1)</f>
        <v/>
      </c>
      <c r="BX35" s="584"/>
      <c r="BY35" s="585" t="str">
        <f>IF('各会計、関係団体の財政状況及び健全化判断比率'!B69="","",'各会計、関係団体の財政状況及び健全化判断比率'!B69)</f>
        <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t="str">
        <f t="shared" ref="U36:U43" si="4">IF(W36="","",U35+1)</f>
        <v/>
      </c>
      <c r="V36" s="584"/>
      <c r="W36" s="585"/>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t="str">
        <f t="shared" si="2"/>
        <v/>
      </c>
      <c r="BX36" s="584"/>
      <c r="BY36" s="585" t="str">
        <f>IF('各会計、関係団体の財政状況及び健全化判断比率'!B70="","",'各会計、関係団体の財政状況及び健全化判断比率'!B70)</f>
        <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2t8sb3UEglCXhiq0A1LiWluf5VP+Q8iDhavLM1yHB+gD6phxQxXRsVslInplgofhBHbD/jfuj6LBe0PZK4jM6Q==" saltValue="4nUvU7pqF819zwx/SBXIq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1955403</v>
      </c>
      <c r="S5" s="600"/>
      <c r="T5" s="600"/>
      <c r="U5" s="600"/>
      <c r="V5" s="600"/>
      <c r="W5" s="600"/>
      <c r="X5" s="600"/>
      <c r="Y5" s="601"/>
      <c r="Z5" s="602">
        <v>19.5</v>
      </c>
      <c r="AA5" s="602"/>
      <c r="AB5" s="602"/>
      <c r="AC5" s="602"/>
      <c r="AD5" s="603">
        <v>1955403</v>
      </c>
      <c r="AE5" s="603"/>
      <c r="AF5" s="603"/>
      <c r="AG5" s="603"/>
      <c r="AH5" s="603"/>
      <c r="AI5" s="603"/>
      <c r="AJ5" s="603"/>
      <c r="AK5" s="603"/>
      <c r="AL5" s="604">
        <v>39.799999999999997</v>
      </c>
      <c r="AM5" s="605"/>
      <c r="AN5" s="605"/>
      <c r="AO5" s="606"/>
      <c r="AP5" s="596" t="s">
        <v>216</v>
      </c>
      <c r="AQ5" s="597"/>
      <c r="AR5" s="597"/>
      <c r="AS5" s="597"/>
      <c r="AT5" s="597"/>
      <c r="AU5" s="597"/>
      <c r="AV5" s="597"/>
      <c r="AW5" s="597"/>
      <c r="AX5" s="597"/>
      <c r="AY5" s="597"/>
      <c r="AZ5" s="597"/>
      <c r="BA5" s="597"/>
      <c r="BB5" s="597"/>
      <c r="BC5" s="597"/>
      <c r="BD5" s="597"/>
      <c r="BE5" s="597"/>
      <c r="BF5" s="598"/>
      <c r="BG5" s="610">
        <v>1955403</v>
      </c>
      <c r="BH5" s="611"/>
      <c r="BI5" s="611"/>
      <c r="BJ5" s="611"/>
      <c r="BK5" s="611"/>
      <c r="BL5" s="611"/>
      <c r="BM5" s="611"/>
      <c r="BN5" s="612"/>
      <c r="BO5" s="613">
        <v>100</v>
      </c>
      <c r="BP5" s="613"/>
      <c r="BQ5" s="613"/>
      <c r="BR5" s="613"/>
      <c r="BS5" s="614" t="s">
        <v>121</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39156</v>
      </c>
      <c r="S6" s="611"/>
      <c r="T6" s="611"/>
      <c r="U6" s="611"/>
      <c r="V6" s="611"/>
      <c r="W6" s="611"/>
      <c r="X6" s="611"/>
      <c r="Y6" s="612"/>
      <c r="Z6" s="613">
        <v>0.4</v>
      </c>
      <c r="AA6" s="613"/>
      <c r="AB6" s="613"/>
      <c r="AC6" s="613"/>
      <c r="AD6" s="614">
        <v>39156</v>
      </c>
      <c r="AE6" s="614"/>
      <c r="AF6" s="614"/>
      <c r="AG6" s="614"/>
      <c r="AH6" s="614"/>
      <c r="AI6" s="614"/>
      <c r="AJ6" s="614"/>
      <c r="AK6" s="614"/>
      <c r="AL6" s="615">
        <v>0.8</v>
      </c>
      <c r="AM6" s="616"/>
      <c r="AN6" s="616"/>
      <c r="AO6" s="617"/>
      <c r="AP6" s="607" t="s">
        <v>221</v>
      </c>
      <c r="AQ6" s="608"/>
      <c r="AR6" s="608"/>
      <c r="AS6" s="608"/>
      <c r="AT6" s="608"/>
      <c r="AU6" s="608"/>
      <c r="AV6" s="608"/>
      <c r="AW6" s="608"/>
      <c r="AX6" s="608"/>
      <c r="AY6" s="608"/>
      <c r="AZ6" s="608"/>
      <c r="BA6" s="608"/>
      <c r="BB6" s="608"/>
      <c r="BC6" s="608"/>
      <c r="BD6" s="608"/>
      <c r="BE6" s="608"/>
      <c r="BF6" s="609"/>
      <c r="BG6" s="610">
        <v>1955403</v>
      </c>
      <c r="BH6" s="611"/>
      <c r="BI6" s="611"/>
      <c r="BJ6" s="611"/>
      <c r="BK6" s="611"/>
      <c r="BL6" s="611"/>
      <c r="BM6" s="611"/>
      <c r="BN6" s="612"/>
      <c r="BO6" s="613">
        <v>100</v>
      </c>
      <c r="BP6" s="613"/>
      <c r="BQ6" s="613"/>
      <c r="BR6" s="613"/>
      <c r="BS6" s="614" t="s">
        <v>121</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93858</v>
      </c>
      <c r="CS6" s="611"/>
      <c r="CT6" s="611"/>
      <c r="CU6" s="611"/>
      <c r="CV6" s="611"/>
      <c r="CW6" s="611"/>
      <c r="CX6" s="611"/>
      <c r="CY6" s="612"/>
      <c r="CZ6" s="604">
        <v>0.9</v>
      </c>
      <c r="DA6" s="605"/>
      <c r="DB6" s="605"/>
      <c r="DC6" s="621"/>
      <c r="DD6" s="619" t="s">
        <v>121</v>
      </c>
      <c r="DE6" s="611"/>
      <c r="DF6" s="611"/>
      <c r="DG6" s="611"/>
      <c r="DH6" s="611"/>
      <c r="DI6" s="611"/>
      <c r="DJ6" s="611"/>
      <c r="DK6" s="611"/>
      <c r="DL6" s="611"/>
      <c r="DM6" s="611"/>
      <c r="DN6" s="611"/>
      <c r="DO6" s="611"/>
      <c r="DP6" s="612"/>
      <c r="DQ6" s="619">
        <v>93858</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558</v>
      </c>
      <c r="S7" s="611"/>
      <c r="T7" s="611"/>
      <c r="U7" s="611"/>
      <c r="V7" s="611"/>
      <c r="W7" s="611"/>
      <c r="X7" s="611"/>
      <c r="Y7" s="612"/>
      <c r="Z7" s="613">
        <v>0</v>
      </c>
      <c r="AA7" s="613"/>
      <c r="AB7" s="613"/>
      <c r="AC7" s="613"/>
      <c r="AD7" s="614">
        <v>558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866557</v>
      </c>
      <c r="BH7" s="611"/>
      <c r="BI7" s="611"/>
      <c r="BJ7" s="611"/>
      <c r="BK7" s="611"/>
      <c r="BL7" s="611"/>
      <c r="BM7" s="611"/>
      <c r="BN7" s="612"/>
      <c r="BO7" s="613">
        <v>44.3</v>
      </c>
      <c r="BP7" s="613"/>
      <c r="BQ7" s="613"/>
      <c r="BR7" s="613"/>
      <c r="BS7" s="614" t="s">
        <v>121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1272436</v>
      </c>
      <c r="CS7" s="611"/>
      <c r="CT7" s="611"/>
      <c r="CU7" s="611"/>
      <c r="CV7" s="611"/>
      <c r="CW7" s="611"/>
      <c r="CX7" s="611"/>
      <c r="CY7" s="612"/>
      <c r="CZ7" s="613">
        <v>12.8</v>
      </c>
      <c r="DA7" s="613"/>
      <c r="DB7" s="613"/>
      <c r="DC7" s="613"/>
      <c r="DD7" s="619">
        <v>25838</v>
      </c>
      <c r="DE7" s="611"/>
      <c r="DF7" s="611"/>
      <c r="DG7" s="611"/>
      <c r="DH7" s="611"/>
      <c r="DI7" s="611"/>
      <c r="DJ7" s="611"/>
      <c r="DK7" s="611"/>
      <c r="DL7" s="611"/>
      <c r="DM7" s="611"/>
      <c r="DN7" s="611"/>
      <c r="DO7" s="611"/>
      <c r="DP7" s="612"/>
      <c r="DQ7" s="619">
        <v>763344</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5653</v>
      </c>
      <c r="S8" s="611"/>
      <c r="T8" s="611"/>
      <c r="U8" s="611"/>
      <c r="V8" s="611"/>
      <c r="W8" s="611"/>
      <c r="X8" s="611"/>
      <c r="Y8" s="612"/>
      <c r="Z8" s="613">
        <v>0.1</v>
      </c>
      <c r="AA8" s="613"/>
      <c r="AB8" s="613"/>
      <c r="AC8" s="613"/>
      <c r="AD8" s="614">
        <v>5653</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27980</v>
      </c>
      <c r="BH8" s="611"/>
      <c r="BI8" s="611"/>
      <c r="BJ8" s="611"/>
      <c r="BK8" s="611"/>
      <c r="BL8" s="611"/>
      <c r="BM8" s="611"/>
      <c r="BN8" s="612"/>
      <c r="BO8" s="613">
        <v>1.4</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4987389</v>
      </c>
      <c r="CS8" s="611"/>
      <c r="CT8" s="611"/>
      <c r="CU8" s="611"/>
      <c r="CV8" s="611"/>
      <c r="CW8" s="611"/>
      <c r="CX8" s="611"/>
      <c r="CY8" s="612"/>
      <c r="CZ8" s="613">
        <v>50.3</v>
      </c>
      <c r="DA8" s="613"/>
      <c r="DB8" s="613"/>
      <c r="DC8" s="613"/>
      <c r="DD8" s="619">
        <v>4163</v>
      </c>
      <c r="DE8" s="611"/>
      <c r="DF8" s="611"/>
      <c r="DG8" s="611"/>
      <c r="DH8" s="611"/>
      <c r="DI8" s="611"/>
      <c r="DJ8" s="611"/>
      <c r="DK8" s="611"/>
      <c r="DL8" s="611"/>
      <c r="DM8" s="611"/>
      <c r="DN8" s="611"/>
      <c r="DO8" s="611"/>
      <c r="DP8" s="612"/>
      <c r="DQ8" s="619">
        <v>1952584</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12589</v>
      </c>
      <c r="S9" s="611"/>
      <c r="T9" s="611"/>
      <c r="U9" s="611"/>
      <c r="V9" s="611"/>
      <c r="W9" s="611"/>
      <c r="X9" s="611"/>
      <c r="Y9" s="612"/>
      <c r="Z9" s="613">
        <v>0.1</v>
      </c>
      <c r="AA9" s="613"/>
      <c r="AB9" s="613"/>
      <c r="AC9" s="613"/>
      <c r="AD9" s="614">
        <v>12589</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749239</v>
      </c>
      <c r="BH9" s="611"/>
      <c r="BI9" s="611"/>
      <c r="BJ9" s="611"/>
      <c r="BK9" s="611"/>
      <c r="BL9" s="611"/>
      <c r="BM9" s="611"/>
      <c r="BN9" s="612"/>
      <c r="BO9" s="613">
        <v>38.299999999999997</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540852</v>
      </c>
      <c r="CS9" s="611"/>
      <c r="CT9" s="611"/>
      <c r="CU9" s="611"/>
      <c r="CV9" s="611"/>
      <c r="CW9" s="611"/>
      <c r="CX9" s="611"/>
      <c r="CY9" s="612"/>
      <c r="CZ9" s="613">
        <v>5.5</v>
      </c>
      <c r="DA9" s="613"/>
      <c r="DB9" s="613"/>
      <c r="DC9" s="613"/>
      <c r="DD9" s="619" t="s">
        <v>121</v>
      </c>
      <c r="DE9" s="611"/>
      <c r="DF9" s="611"/>
      <c r="DG9" s="611"/>
      <c r="DH9" s="611"/>
      <c r="DI9" s="611"/>
      <c r="DJ9" s="611"/>
      <c r="DK9" s="611"/>
      <c r="DL9" s="611"/>
      <c r="DM9" s="611"/>
      <c r="DN9" s="611"/>
      <c r="DO9" s="611"/>
      <c r="DP9" s="612"/>
      <c r="DQ9" s="619">
        <v>465226</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42117</v>
      </c>
      <c r="BH10" s="611"/>
      <c r="BI10" s="611"/>
      <c r="BJ10" s="611"/>
      <c r="BK10" s="611"/>
      <c r="BL10" s="611"/>
      <c r="BM10" s="611"/>
      <c r="BN10" s="612"/>
      <c r="BO10" s="613">
        <v>2.2000000000000002</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468720</v>
      </c>
      <c r="S11" s="611"/>
      <c r="T11" s="611"/>
      <c r="U11" s="611"/>
      <c r="V11" s="611"/>
      <c r="W11" s="611"/>
      <c r="X11" s="611"/>
      <c r="Y11" s="612"/>
      <c r="Z11" s="615">
        <v>4.7</v>
      </c>
      <c r="AA11" s="616"/>
      <c r="AB11" s="616"/>
      <c r="AC11" s="622"/>
      <c r="AD11" s="619">
        <v>468720</v>
      </c>
      <c r="AE11" s="611"/>
      <c r="AF11" s="611"/>
      <c r="AG11" s="611"/>
      <c r="AH11" s="611"/>
      <c r="AI11" s="611"/>
      <c r="AJ11" s="611"/>
      <c r="AK11" s="612"/>
      <c r="AL11" s="615">
        <v>9.5</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47221</v>
      </c>
      <c r="BH11" s="611"/>
      <c r="BI11" s="611"/>
      <c r="BJ11" s="611"/>
      <c r="BK11" s="611"/>
      <c r="BL11" s="611"/>
      <c r="BM11" s="611"/>
      <c r="BN11" s="612"/>
      <c r="BO11" s="613">
        <v>2.4</v>
      </c>
      <c r="BP11" s="613"/>
      <c r="BQ11" s="613"/>
      <c r="BR11" s="613"/>
      <c r="BS11" s="614" t="s">
        <v>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32863</v>
      </c>
      <c r="CS11" s="611"/>
      <c r="CT11" s="611"/>
      <c r="CU11" s="611"/>
      <c r="CV11" s="611"/>
      <c r="CW11" s="611"/>
      <c r="CX11" s="611"/>
      <c r="CY11" s="612"/>
      <c r="CZ11" s="613">
        <v>0.3</v>
      </c>
      <c r="DA11" s="613"/>
      <c r="DB11" s="613"/>
      <c r="DC11" s="613"/>
      <c r="DD11" s="619">
        <v>8114</v>
      </c>
      <c r="DE11" s="611"/>
      <c r="DF11" s="611"/>
      <c r="DG11" s="611"/>
      <c r="DH11" s="611"/>
      <c r="DI11" s="611"/>
      <c r="DJ11" s="611"/>
      <c r="DK11" s="611"/>
      <c r="DL11" s="611"/>
      <c r="DM11" s="611"/>
      <c r="DN11" s="611"/>
      <c r="DO11" s="611"/>
      <c r="DP11" s="612"/>
      <c r="DQ11" s="619">
        <v>23548</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2239</v>
      </c>
      <c r="S12" s="611"/>
      <c r="T12" s="611"/>
      <c r="U12" s="611"/>
      <c r="V12" s="611"/>
      <c r="W12" s="611"/>
      <c r="X12" s="611"/>
      <c r="Y12" s="612"/>
      <c r="Z12" s="613">
        <v>0</v>
      </c>
      <c r="AA12" s="613"/>
      <c r="AB12" s="613"/>
      <c r="AC12" s="613"/>
      <c r="AD12" s="614">
        <v>2239</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921188</v>
      </c>
      <c r="BH12" s="611"/>
      <c r="BI12" s="611"/>
      <c r="BJ12" s="611"/>
      <c r="BK12" s="611"/>
      <c r="BL12" s="611"/>
      <c r="BM12" s="611"/>
      <c r="BN12" s="612"/>
      <c r="BO12" s="613">
        <v>47.1</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149979</v>
      </c>
      <c r="CS12" s="611"/>
      <c r="CT12" s="611"/>
      <c r="CU12" s="611"/>
      <c r="CV12" s="611"/>
      <c r="CW12" s="611"/>
      <c r="CX12" s="611"/>
      <c r="CY12" s="612"/>
      <c r="CZ12" s="613">
        <v>1.5</v>
      </c>
      <c r="DA12" s="613"/>
      <c r="DB12" s="613"/>
      <c r="DC12" s="613"/>
      <c r="DD12" s="619">
        <v>4958</v>
      </c>
      <c r="DE12" s="611"/>
      <c r="DF12" s="611"/>
      <c r="DG12" s="611"/>
      <c r="DH12" s="611"/>
      <c r="DI12" s="611"/>
      <c r="DJ12" s="611"/>
      <c r="DK12" s="611"/>
      <c r="DL12" s="611"/>
      <c r="DM12" s="611"/>
      <c r="DN12" s="611"/>
      <c r="DO12" s="611"/>
      <c r="DP12" s="612"/>
      <c r="DQ12" s="619">
        <v>63793</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908933</v>
      </c>
      <c r="BH13" s="611"/>
      <c r="BI13" s="611"/>
      <c r="BJ13" s="611"/>
      <c r="BK13" s="611"/>
      <c r="BL13" s="611"/>
      <c r="BM13" s="611"/>
      <c r="BN13" s="612"/>
      <c r="BO13" s="613">
        <v>46.5</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820066</v>
      </c>
      <c r="CS13" s="611"/>
      <c r="CT13" s="611"/>
      <c r="CU13" s="611"/>
      <c r="CV13" s="611"/>
      <c r="CW13" s="611"/>
      <c r="CX13" s="611"/>
      <c r="CY13" s="612"/>
      <c r="CZ13" s="613">
        <v>8.3000000000000007</v>
      </c>
      <c r="DA13" s="613"/>
      <c r="DB13" s="613"/>
      <c r="DC13" s="613"/>
      <c r="DD13" s="619">
        <v>558181</v>
      </c>
      <c r="DE13" s="611"/>
      <c r="DF13" s="611"/>
      <c r="DG13" s="611"/>
      <c r="DH13" s="611"/>
      <c r="DI13" s="611"/>
      <c r="DJ13" s="611"/>
      <c r="DK13" s="611"/>
      <c r="DL13" s="611"/>
      <c r="DM13" s="611"/>
      <c r="DN13" s="611"/>
      <c r="DO13" s="611"/>
      <c r="DP13" s="612"/>
      <c r="DQ13" s="619">
        <v>238604</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86480</v>
      </c>
      <c r="BH14" s="611"/>
      <c r="BI14" s="611"/>
      <c r="BJ14" s="611"/>
      <c r="BK14" s="611"/>
      <c r="BL14" s="611"/>
      <c r="BM14" s="611"/>
      <c r="BN14" s="612"/>
      <c r="BO14" s="613">
        <v>4.4000000000000004</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298705</v>
      </c>
      <c r="CS14" s="611"/>
      <c r="CT14" s="611"/>
      <c r="CU14" s="611"/>
      <c r="CV14" s="611"/>
      <c r="CW14" s="611"/>
      <c r="CX14" s="611"/>
      <c r="CY14" s="612"/>
      <c r="CZ14" s="613">
        <v>3</v>
      </c>
      <c r="DA14" s="613"/>
      <c r="DB14" s="613"/>
      <c r="DC14" s="613"/>
      <c r="DD14" s="619" t="s">
        <v>121</v>
      </c>
      <c r="DE14" s="611"/>
      <c r="DF14" s="611"/>
      <c r="DG14" s="611"/>
      <c r="DH14" s="611"/>
      <c r="DI14" s="611"/>
      <c r="DJ14" s="611"/>
      <c r="DK14" s="611"/>
      <c r="DL14" s="611"/>
      <c r="DM14" s="611"/>
      <c r="DN14" s="611"/>
      <c r="DO14" s="611"/>
      <c r="DP14" s="612"/>
      <c r="DQ14" s="619">
        <v>298063</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4426</v>
      </c>
      <c r="S15" s="611"/>
      <c r="T15" s="611"/>
      <c r="U15" s="611"/>
      <c r="V15" s="611"/>
      <c r="W15" s="611"/>
      <c r="X15" s="611"/>
      <c r="Y15" s="612"/>
      <c r="Z15" s="613">
        <v>0</v>
      </c>
      <c r="AA15" s="613"/>
      <c r="AB15" s="613"/>
      <c r="AC15" s="613"/>
      <c r="AD15" s="614">
        <v>4426</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81178</v>
      </c>
      <c r="BH15" s="611"/>
      <c r="BI15" s="611"/>
      <c r="BJ15" s="611"/>
      <c r="BK15" s="611"/>
      <c r="BL15" s="611"/>
      <c r="BM15" s="611"/>
      <c r="BN15" s="612"/>
      <c r="BO15" s="613">
        <v>4.2</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1061257</v>
      </c>
      <c r="CS15" s="611"/>
      <c r="CT15" s="611"/>
      <c r="CU15" s="611"/>
      <c r="CV15" s="611"/>
      <c r="CW15" s="611"/>
      <c r="CX15" s="611"/>
      <c r="CY15" s="612"/>
      <c r="CZ15" s="613">
        <v>10.7</v>
      </c>
      <c r="DA15" s="613"/>
      <c r="DB15" s="613"/>
      <c r="DC15" s="613"/>
      <c r="DD15" s="619">
        <v>17806</v>
      </c>
      <c r="DE15" s="611"/>
      <c r="DF15" s="611"/>
      <c r="DG15" s="611"/>
      <c r="DH15" s="611"/>
      <c r="DI15" s="611"/>
      <c r="DJ15" s="611"/>
      <c r="DK15" s="611"/>
      <c r="DL15" s="611"/>
      <c r="DM15" s="611"/>
      <c r="DN15" s="611"/>
      <c r="DO15" s="611"/>
      <c r="DP15" s="612"/>
      <c r="DQ15" s="619">
        <v>714556</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29534</v>
      </c>
      <c r="S16" s="611"/>
      <c r="T16" s="611"/>
      <c r="U16" s="611"/>
      <c r="V16" s="611"/>
      <c r="W16" s="611"/>
      <c r="X16" s="611"/>
      <c r="Y16" s="612"/>
      <c r="Z16" s="613">
        <v>0.3</v>
      </c>
      <c r="AA16" s="613"/>
      <c r="AB16" s="613"/>
      <c r="AC16" s="613"/>
      <c r="AD16" s="614">
        <v>29534</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121</v>
      </c>
      <c r="CS16" s="611"/>
      <c r="CT16" s="611"/>
      <c r="CU16" s="611"/>
      <c r="CV16" s="611"/>
      <c r="CW16" s="611"/>
      <c r="CX16" s="611"/>
      <c r="CY16" s="612"/>
      <c r="CZ16" s="613" t="s">
        <v>121</v>
      </c>
      <c r="DA16" s="613"/>
      <c r="DB16" s="613"/>
      <c r="DC16" s="613"/>
      <c r="DD16" s="619" t="s">
        <v>121</v>
      </c>
      <c r="DE16" s="611"/>
      <c r="DF16" s="611"/>
      <c r="DG16" s="611"/>
      <c r="DH16" s="611"/>
      <c r="DI16" s="611"/>
      <c r="DJ16" s="611"/>
      <c r="DK16" s="611"/>
      <c r="DL16" s="611"/>
      <c r="DM16" s="611"/>
      <c r="DN16" s="611"/>
      <c r="DO16" s="611"/>
      <c r="DP16" s="612"/>
      <c r="DQ16" s="619" t="s">
        <v>121</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95714</v>
      </c>
      <c r="S17" s="611"/>
      <c r="T17" s="611"/>
      <c r="U17" s="611"/>
      <c r="V17" s="611"/>
      <c r="W17" s="611"/>
      <c r="X17" s="611"/>
      <c r="Y17" s="612"/>
      <c r="Z17" s="613">
        <v>1</v>
      </c>
      <c r="AA17" s="613"/>
      <c r="AB17" s="613"/>
      <c r="AC17" s="613"/>
      <c r="AD17" s="614">
        <v>95714</v>
      </c>
      <c r="AE17" s="614"/>
      <c r="AF17" s="614"/>
      <c r="AG17" s="614"/>
      <c r="AH17" s="614"/>
      <c r="AI17" s="614"/>
      <c r="AJ17" s="614"/>
      <c r="AK17" s="614"/>
      <c r="AL17" s="615">
        <v>1.9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664559</v>
      </c>
      <c r="CS17" s="611"/>
      <c r="CT17" s="611"/>
      <c r="CU17" s="611"/>
      <c r="CV17" s="611"/>
      <c r="CW17" s="611"/>
      <c r="CX17" s="611"/>
      <c r="CY17" s="612"/>
      <c r="CZ17" s="613">
        <v>6.7</v>
      </c>
      <c r="DA17" s="613"/>
      <c r="DB17" s="613"/>
      <c r="DC17" s="613"/>
      <c r="DD17" s="619" t="s">
        <v>121</v>
      </c>
      <c r="DE17" s="611"/>
      <c r="DF17" s="611"/>
      <c r="DG17" s="611"/>
      <c r="DH17" s="611"/>
      <c r="DI17" s="611"/>
      <c r="DJ17" s="611"/>
      <c r="DK17" s="611"/>
      <c r="DL17" s="611"/>
      <c r="DM17" s="611"/>
      <c r="DN17" s="611"/>
      <c r="DO17" s="611"/>
      <c r="DP17" s="612"/>
      <c r="DQ17" s="619">
        <v>646958</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14332</v>
      </c>
      <c r="S18" s="611"/>
      <c r="T18" s="611"/>
      <c r="U18" s="611"/>
      <c r="V18" s="611"/>
      <c r="W18" s="611"/>
      <c r="X18" s="611"/>
      <c r="Y18" s="612"/>
      <c r="Z18" s="613">
        <v>0.1</v>
      </c>
      <c r="AA18" s="613"/>
      <c r="AB18" s="613"/>
      <c r="AC18" s="613"/>
      <c r="AD18" s="614">
        <v>14332</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81382</v>
      </c>
      <c r="S19" s="611"/>
      <c r="T19" s="611"/>
      <c r="U19" s="611"/>
      <c r="V19" s="611"/>
      <c r="W19" s="611"/>
      <c r="X19" s="611"/>
      <c r="Y19" s="612"/>
      <c r="Z19" s="613">
        <v>0.8</v>
      </c>
      <c r="AA19" s="613"/>
      <c r="AB19" s="613"/>
      <c r="AC19" s="613"/>
      <c r="AD19" s="614">
        <v>81382</v>
      </c>
      <c r="AE19" s="614"/>
      <c r="AF19" s="614"/>
      <c r="AG19" s="614"/>
      <c r="AH19" s="614"/>
      <c r="AI19" s="614"/>
      <c r="AJ19" s="614"/>
      <c r="AK19" s="614"/>
      <c r="AL19" s="615">
        <v>1.7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121</v>
      </c>
      <c r="BH19" s="611"/>
      <c r="BI19" s="611"/>
      <c r="BJ19" s="611"/>
      <c r="BK19" s="611"/>
      <c r="BL19" s="611"/>
      <c r="BM19" s="611"/>
      <c r="BN19" s="612"/>
      <c r="BO19" s="613" t="s">
        <v>121</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t="s">
        <v>121</v>
      </c>
      <c r="S20" s="611"/>
      <c r="T20" s="611"/>
      <c r="U20" s="611"/>
      <c r="V20" s="611"/>
      <c r="W20" s="611"/>
      <c r="X20" s="611"/>
      <c r="Y20" s="612"/>
      <c r="Z20" s="613" t="s">
        <v>121</v>
      </c>
      <c r="AA20" s="613"/>
      <c r="AB20" s="613"/>
      <c r="AC20" s="613"/>
      <c r="AD20" s="614" t="s">
        <v>121</v>
      </c>
      <c r="AE20" s="614"/>
      <c r="AF20" s="614"/>
      <c r="AG20" s="614"/>
      <c r="AH20" s="614"/>
      <c r="AI20" s="614"/>
      <c r="AJ20" s="614"/>
      <c r="AK20" s="614"/>
      <c r="AL20" s="615" t="s">
        <v>121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121</v>
      </c>
      <c r="BH20" s="611"/>
      <c r="BI20" s="611"/>
      <c r="BJ20" s="611"/>
      <c r="BK20" s="611"/>
      <c r="BL20" s="611"/>
      <c r="BM20" s="611"/>
      <c r="BN20" s="612"/>
      <c r="BO20" s="613" t="s">
        <v>121</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9921964</v>
      </c>
      <c r="CS20" s="611"/>
      <c r="CT20" s="611"/>
      <c r="CU20" s="611"/>
      <c r="CV20" s="611"/>
      <c r="CW20" s="611"/>
      <c r="CX20" s="611"/>
      <c r="CY20" s="612"/>
      <c r="CZ20" s="613">
        <v>100</v>
      </c>
      <c r="DA20" s="613"/>
      <c r="DB20" s="613"/>
      <c r="DC20" s="613"/>
      <c r="DD20" s="619">
        <v>619060</v>
      </c>
      <c r="DE20" s="611"/>
      <c r="DF20" s="611"/>
      <c r="DG20" s="611"/>
      <c r="DH20" s="611"/>
      <c r="DI20" s="611"/>
      <c r="DJ20" s="611"/>
      <c r="DK20" s="611"/>
      <c r="DL20" s="611"/>
      <c r="DM20" s="611"/>
      <c r="DN20" s="611"/>
      <c r="DO20" s="611"/>
      <c r="DP20" s="612"/>
      <c r="DQ20" s="619">
        <v>5260534</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2413539</v>
      </c>
      <c r="S21" s="611"/>
      <c r="T21" s="611"/>
      <c r="U21" s="611"/>
      <c r="V21" s="611"/>
      <c r="W21" s="611"/>
      <c r="X21" s="611"/>
      <c r="Y21" s="612"/>
      <c r="Z21" s="613">
        <v>24.1</v>
      </c>
      <c r="AA21" s="613"/>
      <c r="AB21" s="613"/>
      <c r="AC21" s="613"/>
      <c r="AD21" s="614">
        <v>2282820</v>
      </c>
      <c r="AE21" s="614"/>
      <c r="AF21" s="614"/>
      <c r="AG21" s="614"/>
      <c r="AH21" s="614"/>
      <c r="AI21" s="614"/>
      <c r="AJ21" s="614"/>
      <c r="AK21" s="614"/>
      <c r="AL21" s="615">
        <v>46.5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2282820</v>
      </c>
      <c r="S22" s="611"/>
      <c r="T22" s="611"/>
      <c r="U22" s="611"/>
      <c r="V22" s="611"/>
      <c r="W22" s="611"/>
      <c r="X22" s="611"/>
      <c r="Y22" s="612"/>
      <c r="Z22" s="613">
        <v>22.8</v>
      </c>
      <c r="AA22" s="613"/>
      <c r="AB22" s="613"/>
      <c r="AC22" s="613"/>
      <c r="AD22" s="614">
        <v>2282820</v>
      </c>
      <c r="AE22" s="614"/>
      <c r="AF22" s="614"/>
      <c r="AG22" s="614"/>
      <c r="AH22" s="614"/>
      <c r="AI22" s="614"/>
      <c r="AJ22" s="614"/>
      <c r="AK22" s="614"/>
      <c r="AL22" s="615">
        <v>46.5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130719</v>
      </c>
      <c r="S23" s="611"/>
      <c r="T23" s="611"/>
      <c r="U23" s="611"/>
      <c r="V23" s="611"/>
      <c r="W23" s="611"/>
      <c r="X23" s="611"/>
      <c r="Y23" s="612"/>
      <c r="Z23" s="613">
        <v>1.3</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5664747</v>
      </c>
      <c r="CS24" s="600"/>
      <c r="CT24" s="600"/>
      <c r="CU24" s="600"/>
      <c r="CV24" s="600"/>
      <c r="CW24" s="600"/>
      <c r="CX24" s="600"/>
      <c r="CY24" s="601"/>
      <c r="CZ24" s="604">
        <v>57.1</v>
      </c>
      <c r="DA24" s="605"/>
      <c r="DB24" s="605"/>
      <c r="DC24" s="621"/>
      <c r="DD24" s="644">
        <v>2766740</v>
      </c>
      <c r="DE24" s="600"/>
      <c r="DF24" s="600"/>
      <c r="DG24" s="600"/>
      <c r="DH24" s="600"/>
      <c r="DI24" s="600"/>
      <c r="DJ24" s="600"/>
      <c r="DK24" s="601"/>
      <c r="DL24" s="644">
        <v>2645989</v>
      </c>
      <c r="DM24" s="600"/>
      <c r="DN24" s="600"/>
      <c r="DO24" s="600"/>
      <c r="DP24" s="600"/>
      <c r="DQ24" s="600"/>
      <c r="DR24" s="600"/>
      <c r="DS24" s="600"/>
      <c r="DT24" s="600"/>
      <c r="DU24" s="600"/>
      <c r="DV24" s="601"/>
      <c r="DW24" s="604">
        <v>53.7</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5027531</v>
      </c>
      <c r="S25" s="611"/>
      <c r="T25" s="611"/>
      <c r="U25" s="611"/>
      <c r="V25" s="611"/>
      <c r="W25" s="611"/>
      <c r="X25" s="611"/>
      <c r="Y25" s="612"/>
      <c r="Z25" s="613">
        <v>50.2</v>
      </c>
      <c r="AA25" s="613"/>
      <c r="AB25" s="613"/>
      <c r="AC25" s="613"/>
      <c r="AD25" s="614">
        <v>4896812</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1681496</v>
      </c>
      <c r="CS25" s="640"/>
      <c r="CT25" s="640"/>
      <c r="CU25" s="640"/>
      <c r="CV25" s="640"/>
      <c r="CW25" s="640"/>
      <c r="CX25" s="640"/>
      <c r="CY25" s="641"/>
      <c r="CZ25" s="615">
        <v>16.899999999999999</v>
      </c>
      <c r="DA25" s="642"/>
      <c r="DB25" s="642"/>
      <c r="DC25" s="645"/>
      <c r="DD25" s="619">
        <v>1342339</v>
      </c>
      <c r="DE25" s="640"/>
      <c r="DF25" s="640"/>
      <c r="DG25" s="640"/>
      <c r="DH25" s="640"/>
      <c r="DI25" s="640"/>
      <c r="DJ25" s="640"/>
      <c r="DK25" s="641"/>
      <c r="DL25" s="619">
        <v>1222407</v>
      </c>
      <c r="DM25" s="640"/>
      <c r="DN25" s="640"/>
      <c r="DO25" s="640"/>
      <c r="DP25" s="640"/>
      <c r="DQ25" s="640"/>
      <c r="DR25" s="640"/>
      <c r="DS25" s="640"/>
      <c r="DT25" s="640"/>
      <c r="DU25" s="640"/>
      <c r="DV25" s="641"/>
      <c r="DW25" s="615">
        <v>24.8</v>
      </c>
      <c r="DX25" s="642"/>
      <c r="DY25" s="642"/>
      <c r="DZ25" s="642"/>
      <c r="EA25" s="642"/>
      <c r="EB25" s="642"/>
      <c r="EC25" s="643"/>
    </row>
    <row r="26" spans="2:133" ht="11.25" customHeight="1" x14ac:dyDescent="0.15">
      <c r="B26" s="607" t="s">
        <v>283</v>
      </c>
      <c r="C26" s="608"/>
      <c r="D26" s="608"/>
      <c r="E26" s="608"/>
      <c r="F26" s="608"/>
      <c r="G26" s="608"/>
      <c r="H26" s="608"/>
      <c r="I26" s="608"/>
      <c r="J26" s="608"/>
      <c r="K26" s="608"/>
      <c r="L26" s="608"/>
      <c r="M26" s="608"/>
      <c r="N26" s="608"/>
      <c r="O26" s="608"/>
      <c r="P26" s="608"/>
      <c r="Q26" s="609"/>
      <c r="R26" s="610">
        <v>1735</v>
      </c>
      <c r="S26" s="611"/>
      <c r="T26" s="611"/>
      <c r="U26" s="611"/>
      <c r="V26" s="611"/>
      <c r="W26" s="611"/>
      <c r="X26" s="611"/>
      <c r="Y26" s="612"/>
      <c r="Z26" s="613">
        <v>0</v>
      </c>
      <c r="AA26" s="613"/>
      <c r="AB26" s="613"/>
      <c r="AC26" s="613"/>
      <c r="AD26" s="614">
        <v>1735</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774190</v>
      </c>
      <c r="CS26" s="611"/>
      <c r="CT26" s="611"/>
      <c r="CU26" s="611"/>
      <c r="CV26" s="611"/>
      <c r="CW26" s="611"/>
      <c r="CX26" s="611"/>
      <c r="CY26" s="612"/>
      <c r="CZ26" s="615">
        <v>7.8</v>
      </c>
      <c r="DA26" s="642"/>
      <c r="DB26" s="642"/>
      <c r="DC26" s="645"/>
      <c r="DD26" s="619">
        <v>747055</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2"/>
      <c r="DY26" s="642"/>
      <c r="DZ26" s="642"/>
      <c r="EA26" s="642"/>
      <c r="EB26" s="642"/>
      <c r="EC26" s="643"/>
    </row>
    <row r="27" spans="2:133" ht="11.25" customHeight="1" x14ac:dyDescent="0.15">
      <c r="B27" s="607" t="s">
        <v>286</v>
      </c>
      <c r="C27" s="608"/>
      <c r="D27" s="608"/>
      <c r="E27" s="608"/>
      <c r="F27" s="608"/>
      <c r="G27" s="608"/>
      <c r="H27" s="608"/>
      <c r="I27" s="608"/>
      <c r="J27" s="608"/>
      <c r="K27" s="608"/>
      <c r="L27" s="608"/>
      <c r="M27" s="608"/>
      <c r="N27" s="608"/>
      <c r="O27" s="608"/>
      <c r="P27" s="608"/>
      <c r="Q27" s="609"/>
      <c r="R27" s="610">
        <v>67410</v>
      </c>
      <c r="S27" s="611"/>
      <c r="T27" s="611"/>
      <c r="U27" s="611"/>
      <c r="V27" s="611"/>
      <c r="W27" s="611"/>
      <c r="X27" s="611"/>
      <c r="Y27" s="612"/>
      <c r="Z27" s="613">
        <v>0.7</v>
      </c>
      <c r="AA27" s="613"/>
      <c r="AB27" s="613"/>
      <c r="AC27" s="613"/>
      <c r="AD27" s="614">
        <v>20</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1955403</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3318692</v>
      </c>
      <c r="CS27" s="640"/>
      <c r="CT27" s="640"/>
      <c r="CU27" s="640"/>
      <c r="CV27" s="640"/>
      <c r="CW27" s="640"/>
      <c r="CX27" s="640"/>
      <c r="CY27" s="641"/>
      <c r="CZ27" s="615">
        <v>33.4</v>
      </c>
      <c r="DA27" s="642"/>
      <c r="DB27" s="642"/>
      <c r="DC27" s="645"/>
      <c r="DD27" s="619">
        <v>777443</v>
      </c>
      <c r="DE27" s="640"/>
      <c r="DF27" s="640"/>
      <c r="DG27" s="640"/>
      <c r="DH27" s="640"/>
      <c r="DI27" s="640"/>
      <c r="DJ27" s="640"/>
      <c r="DK27" s="641"/>
      <c r="DL27" s="619">
        <v>776624</v>
      </c>
      <c r="DM27" s="640"/>
      <c r="DN27" s="640"/>
      <c r="DO27" s="640"/>
      <c r="DP27" s="640"/>
      <c r="DQ27" s="640"/>
      <c r="DR27" s="640"/>
      <c r="DS27" s="640"/>
      <c r="DT27" s="640"/>
      <c r="DU27" s="640"/>
      <c r="DV27" s="641"/>
      <c r="DW27" s="615">
        <v>15.8</v>
      </c>
      <c r="DX27" s="642"/>
      <c r="DY27" s="642"/>
      <c r="DZ27" s="642"/>
      <c r="EA27" s="642"/>
      <c r="EB27" s="642"/>
      <c r="EC27" s="643"/>
    </row>
    <row r="28" spans="2:133" ht="11.25" customHeight="1" x14ac:dyDescent="0.15">
      <c r="B28" s="607" t="s">
        <v>289</v>
      </c>
      <c r="C28" s="608"/>
      <c r="D28" s="608"/>
      <c r="E28" s="608"/>
      <c r="F28" s="608"/>
      <c r="G28" s="608"/>
      <c r="H28" s="608"/>
      <c r="I28" s="608"/>
      <c r="J28" s="608"/>
      <c r="K28" s="608"/>
      <c r="L28" s="608"/>
      <c r="M28" s="608"/>
      <c r="N28" s="608"/>
      <c r="O28" s="608"/>
      <c r="P28" s="608"/>
      <c r="Q28" s="609"/>
      <c r="R28" s="610">
        <v>46370</v>
      </c>
      <c r="S28" s="611"/>
      <c r="T28" s="611"/>
      <c r="U28" s="611"/>
      <c r="V28" s="611"/>
      <c r="W28" s="611"/>
      <c r="X28" s="611"/>
      <c r="Y28" s="612"/>
      <c r="Z28" s="613">
        <v>0.5</v>
      </c>
      <c r="AA28" s="613"/>
      <c r="AB28" s="613"/>
      <c r="AC28" s="613"/>
      <c r="AD28" s="614">
        <v>2589</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664559</v>
      </c>
      <c r="CS28" s="611"/>
      <c r="CT28" s="611"/>
      <c r="CU28" s="611"/>
      <c r="CV28" s="611"/>
      <c r="CW28" s="611"/>
      <c r="CX28" s="611"/>
      <c r="CY28" s="612"/>
      <c r="CZ28" s="615">
        <v>6.7</v>
      </c>
      <c r="DA28" s="642"/>
      <c r="DB28" s="642"/>
      <c r="DC28" s="645"/>
      <c r="DD28" s="619">
        <v>646958</v>
      </c>
      <c r="DE28" s="611"/>
      <c r="DF28" s="611"/>
      <c r="DG28" s="611"/>
      <c r="DH28" s="611"/>
      <c r="DI28" s="611"/>
      <c r="DJ28" s="611"/>
      <c r="DK28" s="612"/>
      <c r="DL28" s="619">
        <v>646958</v>
      </c>
      <c r="DM28" s="611"/>
      <c r="DN28" s="611"/>
      <c r="DO28" s="611"/>
      <c r="DP28" s="611"/>
      <c r="DQ28" s="611"/>
      <c r="DR28" s="611"/>
      <c r="DS28" s="611"/>
      <c r="DT28" s="611"/>
      <c r="DU28" s="611"/>
      <c r="DV28" s="612"/>
      <c r="DW28" s="615">
        <v>13.1</v>
      </c>
      <c r="DX28" s="642"/>
      <c r="DY28" s="642"/>
      <c r="DZ28" s="642"/>
      <c r="EA28" s="642"/>
      <c r="EB28" s="642"/>
      <c r="EC28" s="643"/>
    </row>
    <row r="29" spans="2:133" ht="11.25" customHeight="1" x14ac:dyDescent="0.15">
      <c r="B29" s="607" t="s">
        <v>291</v>
      </c>
      <c r="C29" s="608"/>
      <c r="D29" s="608"/>
      <c r="E29" s="608"/>
      <c r="F29" s="608"/>
      <c r="G29" s="608"/>
      <c r="H29" s="608"/>
      <c r="I29" s="608"/>
      <c r="J29" s="608"/>
      <c r="K29" s="608"/>
      <c r="L29" s="608"/>
      <c r="M29" s="608"/>
      <c r="N29" s="608"/>
      <c r="O29" s="608"/>
      <c r="P29" s="608"/>
      <c r="Q29" s="609"/>
      <c r="R29" s="610">
        <v>8709</v>
      </c>
      <c r="S29" s="611"/>
      <c r="T29" s="611"/>
      <c r="U29" s="611"/>
      <c r="V29" s="611"/>
      <c r="W29" s="611"/>
      <c r="X29" s="611"/>
      <c r="Y29" s="612"/>
      <c r="Z29" s="613">
        <v>0.1</v>
      </c>
      <c r="AA29" s="613"/>
      <c r="AB29" s="613"/>
      <c r="AC29" s="613"/>
      <c r="AD29" s="614">
        <v>165</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664510</v>
      </c>
      <c r="CS29" s="640"/>
      <c r="CT29" s="640"/>
      <c r="CU29" s="640"/>
      <c r="CV29" s="640"/>
      <c r="CW29" s="640"/>
      <c r="CX29" s="640"/>
      <c r="CY29" s="641"/>
      <c r="CZ29" s="615">
        <v>6.7</v>
      </c>
      <c r="DA29" s="642"/>
      <c r="DB29" s="642"/>
      <c r="DC29" s="645"/>
      <c r="DD29" s="619">
        <v>646909</v>
      </c>
      <c r="DE29" s="640"/>
      <c r="DF29" s="640"/>
      <c r="DG29" s="640"/>
      <c r="DH29" s="640"/>
      <c r="DI29" s="640"/>
      <c r="DJ29" s="640"/>
      <c r="DK29" s="641"/>
      <c r="DL29" s="619">
        <v>646909</v>
      </c>
      <c r="DM29" s="640"/>
      <c r="DN29" s="640"/>
      <c r="DO29" s="640"/>
      <c r="DP29" s="640"/>
      <c r="DQ29" s="640"/>
      <c r="DR29" s="640"/>
      <c r="DS29" s="640"/>
      <c r="DT29" s="640"/>
      <c r="DU29" s="640"/>
      <c r="DV29" s="641"/>
      <c r="DW29" s="615">
        <v>13.1</v>
      </c>
      <c r="DX29" s="642"/>
      <c r="DY29" s="642"/>
      <c r="DZ29" s="642"/>
      <c r="EA29" s="642"/>
      <c r="EB29" s="642"/>
      <c r="EC29" s="643"/>
    </row>
    <row r="30" spans="2:133" ht="11.25" customHeight="1" x14ac:dyDescent="0.15">
      <c r="B30" s="607" t="s">
        <v>293</v>
      </c>
      <c r="C30" s="608"/>
      <c r="D30" s="608"/>
      <c r="E30" s="608"/>
      <c r="F30" s="608"/>
      <c r="G30" s="608"/>
      <c r="H30" s="608"/>
      <c r="I30" s="608"/>
      <c r="J30" s="608"/>
      <c r="K30" s="608"/>
      <c r="L30" s="608"/>
      <c r="M30" s="608"/>
      <c r="N30" s="608"/>
      <c r="O30" s="608"/>
      <c r="P30" s="608"/>
      <c r="Q30" s="609"/>
      <c r="R30" s="610">
        <v>2358193</v>
      </c>
      <c r="S30" s="611"/>
      <c r="T30" s="611"/>
      <c r="U30" s="611"/>
      <c r="V30" s="611"/>
      <c r="W30" s="611"/>
      <c r="X30" s="611"/>
      <c r="Y30" s="612"/>
      <c r="Z30" s="613">
        <v>23.5</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627912</v>
      </c>
      <c r="CS30" s="611"/>
      <c r="CT30" s="611"/>
      <c r="CU30" s="611"/>
      <c r="CV30" s="611"/>
      <c r="CW30" s="611"/>
      <c r="CX30" s="611"/>
      <c r="CY30" s="612"/>
      <c r="CZ30" s="615">
        <v>6.3</v>
      </c>
      <c r="DA30" s="642"/>
      <c r="DB30" s="642"/>
      <c r="DC30" s="645"/>
      <c r="DD30" s="619">
        <v>610311</v>
      </c>
      <c r="DE30" s="611"/>
      <c r="DF30" s="611"/>
      <c r="DG30" s="611"/>
      <c r="DH30" s="611"/>
      <c r="DI30" s="611"/>
      <c r="DJ30" s="611"/>
      <c r="DK30" s="612"/>
      <c r="DL30" s="619">
        <v>610311</v>
      </c>
      <c r="DM30" s="611"/>
      <c r="DN30" s="611"/>
      <c r="DO30" s="611"/>
      <c r="DP30" s="611"/>
      <c r="DQ30" s="611"/>
      <c r="DR30" s="611"/>
      <c r="DS30" s="611"/>
      <c r="DT30" s="611"/>
      <c r="DU30" s="611"/>
      <c r="DV30" s="612"/>
      <c r="DW30" s="615">
        <v>12.4</v>
      </c>
      <c r="DX30" s="642"/>
      <c r="DY30" s="642"/>
      <c r="DZ30" s="642"/>
      <c r="EA30" s="642"/>
      <c r="EB30" s="642"/>
      <c r="EC30" s="643"/>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99.5</v>
      </c>
      <c r="BH31" s="654"/>
      <c r="BI31" s="654"/>
      <c r="BJ31" s="654"/>
      <c r="BK31" s="654"/>
      <c r="BL31" s="654"/>
      <c r="BM31" s="605">
        <v>98.8</v>
      </c>
      <c r="BN31" s="654"/>
      <c r="BO31" s="654"/>
      <c r="BP31" s="654"/>
      <c r="BQ31" s="655"/>
      <c r="BR31" s="657">
        <v>99.5</v>
      </c>
      <c r="BS31" s="654"/>
      <c r="BT31" s="654"/>
      <c r="BU31" s="654"/>
      <c r="BV31" s="654"/>
      <c r="BW31" s="654"/>
      <c r="BX31" s="605">
        <v>98.9</v>
      </c>
      <c r="BY31" s="654"/>
      <c r="BZ31" s="654"/>
      <c r="CA31" s="654"/>
      <c r="CB31" s="655"/>
      <c r="CD31" s="650"/>
      <c r="CE31" s="651"/>
      <c r="CF31" s="607" t="s">
        <v>300</v>
      </c>
      <c r="CG31" s="608"/>
      <c r="CH31" s="608"/>
      <c r="CI31" s="608"/>
      <c r="CJ31" s="608"/>
      <c r="CK31" s="608"/>
      <c r="CL31" s="608"/>
      <c r="CM31" s="608"/>
      <c r="CN31" s="608"/>
      <c r="CO31" s="608"/>
      <c r="CP31" s="608"/>
      <c r="CQ31" s="609"/>
      <c r="CR31" s="610">
        <v>36598</v>
      </c>
      <c r="CS31" s="640"/>
      <c r="CT31" s="640"/>
      <c r="CU31" s="640"/>
      <c r="CV31" s="640"/>
      <c r="CW31" s="640"/>
      <c r="CX31" s="640"/>
      <c r="CY31" s="641"/>
      <c r="CZ31" s="615">
        <v>0.4</v>
      </c>
      <c r="DA31" s="642"/>
      <c r="DB31" s="642"/>
      <c r="DC31" s="645"/>
      <c r="DD31" s="619">
        <v>36598</v>
      </c>
      <c r="DE31" s="640"/>
      <c r="DF31" s="640"/>
      <c r="DG31" s="640"/>
      <c r="DH31" s="640"/>
      <c r="DI31" s="640"/>
      <c r="DJ31" s="640"/>
      <c r="DK31" s="641"/>
      <c r="DL31" s="619">
        <v>36598</v>
      </c>
      <c r="DM31" s="640"/>
      <c r="DN31" s="640"/>
      <c r="DO31" s="640"/>
      <c r="DP31" s="640"/>
      <c r="DQ31" s="640"/>
      <c r="DR31" s="640"/>
      <c r="DS31" s="640"/>
      <c r="DT31" s="640"/>
      <c r="DU31" s="640"/>
      <c r="DV31" s="641"/>
      <c r="DW31" s="615">
        <v>0.7</v>
      </c>
      <c r="DX31" s="642"/>
      <c r="DY31" s="642"/>
      <c r="DZ31" s="642"/>
      <c r="EA31" s="642"/>
      <c r="EB31" s="642"/>
      <c r="EC31" s="643"/>
    </row>
    <row r="32" spans="2:133" ht="11.25" customHeight="1" x14ac:dyDescent="0.15">
      <c r="B32" s="607" t="s">
        <v>301</v>
      </c>
      <c r="C32" s="608"/>
      <c r="D32" s="608"/>
      <c r="E32" s="608"/>
      <c r="F32" s="608"/>
      <c r="G32" s="608"/>
      <c r="H32" s="608"/>
      <c r="I32" s="608"/>
      <c r="J32" s="608"/>
      <c r="K32" s="608"/>
      <c r="L32" s="608"/>
      <c r="M32" s="608"/>
      <c r="N32" s="608"/>
      <c r="O32" s="608"/>
      <c r="P32" s="608"/>
      <c r="Q32" s="609"/>
      <c r="R32" s="610">
        <v>1479247</v>
      </c>
      <c r="S32" s="611"/>
      <c r="T32" s="611"/>
      <c r="U32" s="611"/>
      <c r="V32" s="611"/>
      <c r="W32" s="611"/>
      <c r="X32" s="611"/>
      <c r="Y32" s="612"/>
      <c r="Z32" s="613">
        <v>14.8</v>
      </c>
      <c r="AA32" s="613"/>
      <c r="AB32" s="613"/>
      <c r="AC32" s="613"/>
      <c r="AD32" s="614" t="s">
        <v>121</v>
      </c>
      <c r="AE32" s="614"/>
      <c r="AF32" s="614"/>
      <c r="AG32" s="614"/>
      <c r="AH32" s="614"/>
      <c r="AI32" s="614"/>
      <c r="AJ32" s="614"/>
      <c r="AK32" s="614"/>
      <c r="AL32" s="615" t="s">
        <v>121</v>
      </c>
      <c r="AM32" s="616"/>
      <c r="AN32" s="616"/>
      <c r="AO32" s="617"/>
      <c r="AP32" s="660"/>
      <c r="AQ32" s="661"/>
      <c r="AR32" s="661"/>
      <c r="AS32" s="661"/>
      <c r="AT32" s="665"/>
      <c r="AU32" s="196" t="s">
        <v>302</v>
      </c>
      <c r="AX32" s="607" t="s">
        <v>303</v>
      </c>
      <c r="AY32" s="608"/>
      <c r="AZ32" s="608"/>
      <c r="BA32" s="608"/>
      <c r="BB32" s="608"/>
      <c r="BC32" s="608"/>
      <c r="BD32" s="608"/>
      <c r="BE32" s="608"/>
      <c r="BF32" s="609"/>
      <c r="BG32" s="667">
        <v>99.4</v>
      </c>
      <c r="BH32" s="640"/>
      <c r="BI32" s="640"/>
      <c r="BJ32" s="640"/>
      <c r="BK32" s="640"/>
      <c r="BL32" s="640"/>
      <c r="BM32" s="616">
        <v>98.6</v>
      </c>
      <c r="BN32" s="640"/>
      <c r="BO32" s="640"/>
      <c r="BP32" s="640"/>
      <c r="BQ32" s="656"/>
      <c r="BR32" s="667">
        <v>99.6</v>
      </c>
      <c r="BS32" s="640"/>
      <c r="BT32" s="640"/>
      <c r="BU32" s="640"/>
      <c r="BV32" s="640"/>
      <c r="BW32" s="640"/>
      <c r="BX32" s="616">
        <v>98.8</v>
      </c>
      <c r="BY32" s="640"/>
      <c r="BZ32" s="640"/>
      <c r="CA32" s="640"/>
      <c r="CB32" s="656"/>
      <c r="CD32" s="652"/>
      <c r="CE32" s="653"/>
      <c r="CF32" s="607" t="s">
        <v>304</v>
      </c>
      <c r="CG32" s="608"/>
      <c r="CH32" s="608"/>
      <c r="CI32" s="608"/>
      <c r="CJ32" s="608"/>
      <c r="CK32" s="608"/>
      <c r="CL32" s="608"/>
      <c r="CM32" s="608"/>
      <c r="CN32" s="608"/>
      <c r="CO32" s="608"/>
      <c r="CP32" s="608"/>
      <c r="CQ32" s="609"/>
      <c r="CR32" s="610">
        <v>49</v>
      </c>
      <c r="CS32" s="611"/>
      <c r="CT32" s="611"/>
      <c r="CU32" s="611"/>
      <c r="CV32" s="611"/>
      <c r="CW32" s="611"/>
      <c r="CX32" s="611"/>
      <c r="CY32" s="612"/>
      <c r="CZ32" s="615">
        <v>0</v>
      </c>
      <c r="DA32" s="642"/>
      <c r="DB32" s="642"/>
      <c r="DC32" s="645"/>
      <c r="DD32" s="619">
        <v>49</v>
      </c>
      <c r="DE32" s="611"/>
      <c r="DF32" s="611"/>
      <c r="DG32" s="611"/>
      <c r="DH32" s="611"/>
      <c r="DI32" s="611"/>
      <c r="DJ32" s="611"/>
      <c r="DK32" s="612"/>
      <c r="DL32" s="619">
        <v>49</v>
      </c>
      <c r="DM32" s="611"/>
      <c r="DN32" s="611"/>
      <c r="DO32" s="611"/>
      <c r="DP32" s="611"/>
      <c r="DQ32" s="611"/>
      <c r="DR32" s="611"/>
      <c r="DS32" s="611"/>
      <c r="DT32" s="611"/>
      <c r="DU32" s="611"/>
      <c r="DV32" s="612"/>
      <c r="DW32" s="615">
        <v>0</v>
      </c>
      <c r="DX32" s="642"/>
      <c r="DY32" s="642"/>
      <c r="DZ32" s="642"/>
      <c r="EA32" s="642"/>
      <c r="EB32" s="642"/>
      <c r="EC32" s="643"/>
    </row>
    <row r="33" spans="2:133" ht="11.25" customHeight="1" x14ac:dyDescent="0.15">
      <c r="B33" s="607" t="s">
        <v>305</v>
      </c>
      <c r="C33" s="608"/>
      <c r="D33" s="608"/>
      <c r="E33" s="608"/>
      <c r="F33" s="608"/>
      <c r="G33" s="608"/>
      <c r="H33" s="608"/>
      <c r="I33" s="608"/>
      <c r="J33" s="608"/>
      <c r="K33" s="608"/>
      <c r="L33" s="608"/>
      <c r="M33" s="608"/>
      <c r="N33" s="608"/>
      <c r="O33" s="608"/>
      <c r="P33" s="608"/>
      <c r="Q33" s="609"/>
      <c r="R33" s="610">
        <v>10836</v>
      </c>
      <c r="S33" s="611"/>
      <c r="T33" s="611"/>
      <c r="U33" s="611"/>
      <c r="V33" s="611"/>
      <c r="W33" s="611"/>
      <c r="X33" s="611"/>
      <c r="Y33" s="612"/>
      <c r="Z33" s="613">
        <v>0.1</v>
      </c>
      <c r="AA33" s="613"/>
      <c r="AB33" s="613"/>
      <c r="AC33" s="613"/>
      <c r="AD33" s="614">
        <v>3708</v>
      </c>
      <c r="AE33" s="614"/>
      <c r="AF33" s="614"/>
      <c r="AG33" s="614"/>
      <c r="AH33" s="614"/>
      <c r="AI33" s="614"/>
      <c r="AJ33" s="614"/>
      <c r="AK33" s="614"/>
      <c r="AL33" s="615">
        <v>0.1</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99.6</v>
      </c>
      <c r="BH33" s="669"/>
      <c r="BI33" s="669"/>
      <c r="BJ33" s="669"/>
      <c r="BK33" s="669"/>
      <c r="BL33" s="669"/>
      <c r="BM33" s="670">
        <v>99.1</v>
      </c>
      <c r="BN33" s="669"/>
      <c r="BO33" s="669"/>
      <c r="BP33" s="669"/>
      <c r="BQ33" s="671"/>
      <c r="BR33" s="668">
        <v>99.4</v>
      </c>
      <c r="BS33" s="669"/>
      <c r="BT33" s="669"/>
      <c r="BU33" s="669"/>
      <c r="BV33" s="669"/>
      <c r="BW33" s="669"/>
      <c r="BX33" s="670">
        <v>98.9</v>
      </c>
      <c r="BY33" s="669"/>
      <c r="BZ33" s="669"/>
      <c r="CA33" s="669"/>
      <c r="CB33" s="671"/>
      <c r="CD33" s="607" t="s">
        <v>307</v>
      </c>
      <c r="CE33" s="608"/>
      <c r="CF33" s="608"/>
      <c r="CG33" s="608"/>
      <c r="CH33" s="608"/>
      <c r="CI33" s="608"/>
      <c r="CJ33" s="608"/>
      <c r="CK33" s="608"/>
      <c r="CL33" s="608"/>
      <c r="CM33" s="608"/>
      <c r="CN33" s="608"/>
      <c r="CO33" s="608"/>
      <c r="CP33" s="608"/>
      <c r="CQ33" s="609"/>
      <c r="CR33" s="610">
        <v>3638157</v>
      </c>
      <c r="CS33" s="640"/>
      <c r="CT33" s="640"/>
      <c r="CU33" s="640"/>
      <c r="CV33" s="640"/>
      <c r="CW33" s="640"/>
      <c r="CX33" s="640"/>
      <c r="CY33" s="641"/>
      <c r="CZ33" s="615">
        <v>36.700000000000003</v>
      </c>
      <c r="DA33" s="642"/>
      <c r="DB33" s="642"/>
      <c r="DC33" s="645"/>
      <c r="DD33" s="619">
        <v>2440358</v>
      </c>
      <c r="DE33" s="640"/>
      <c r="DF33" s="640"/>
      <c r="DG33" s="640"/>
      <c r="DH33" s="640"/>
      <c r="DI33" s="640"/>
      <c r="DJ33" s="640"/>
      <c r="DK33" s="641"/>
      <c r="DL33" s="619">
        <v>1837598</v>
      </c>
      <c r="DM33" s="640"/>
      <c r="DN33" s="640"/>
      <c r="DO33" s="640"/>
      <c r="DP33" s="640"/>
      <c r="DQ33" s="640"/>
      <c r="DR33" s="640"/>
      <c r="DS33" s="640"/>
      <c r="DT33" s="640"/>
      <c r="DU33" s="640"/>
      <c r="DV33" s="641"/>
      <c r="DW33" s="615">
        <v>37.299999999999997</v>
      </c>
      <c r="DX33" s="642"/>
      <c r="DY33" s="642"/>
      <c r="DZ33" s="642"/>
      <c r="EA33" s="642"/>
      <c r="EB33" s="642"/>
      <c r="EC33" s="643"/>
    </row>
    <row r="34" spans="2:133" ht="11.25" customHeight="1" x14ac:dyDescent="0.15">
      <c r="B34" s="607" t="s">
        <v>308</v>
      </c>
      <c r="C34" s="608"/>
      <c r="D34" s="608"/>
      <c r="E34" s="608"/>
      <c r="F34" s="608"/>
      <c r="G34" s="608"/>
      <c r="H34" s="608"/>
      <c r="I34" s="608"/>
      <c r="J34" s="608"/>
      <c r="K34" s="608"/>
      <c r="L34" s="608"/>
      <c r="M34" s="608"/>
      <c r="N34" s="608"/>
      <c r="O34" s="608"/>
      <c r="P34" s="608"/>
      <c r="Q34" s="609"/>
      <c r="R34" s="610">
        <v>228893</v>
      </c>
      <c r="S34" s="611"/>
      <c r="T34" s="611"/>
      <c r="U34" s="611"/>
      <c r="V34" s="611"/>
      <c r="W34" s="611"/>
      <c r="X34" s="611"/>
      <c r="Y34" s="612"/>
      <c r="Z34" s="613">
        <v>2.2999999999999998</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1219859</v>
      </c>
      <c r="CS34" s="611"/>
      <c r="CT34" s="611"/>
      <c r="CU34" s="611"/>
      <c r="CV34" s="611"/>
      <c r="CW34" s="611"/>
      <c r="CX34" s="611"/>
      <c r="CY34" s="612"/>
      <c r="CZ34" s="615">
        <v>12.3</v>
      </c>
      <c r="DA34" s="642"/>
      <c r="DB34" s="642"/>
      <c r="DC34" s="645"/>
      <c r="DD34" s="619">
        <v>706847</v>
      </c>
      <c r="DE34" s="611"/>
      <c r="DF34" s="611"/>
      <c r="DG34" s="611"/>
      <c r="DH34" s="611"/>
      <c r="DI34" s="611"/>
      <c r="DJ34" s="611"/>
      <c r="DK34" s="612"/>
      <c r="DL34" s="619">
        <v>620209</v>
      </c>
      <c r="DM34" s="611"/>
      <c r="DN34" s="611"/>
      <c r="DO34" s="611"/>
      <c r="DP34" s="611"/>
      <c r="DQ34" s="611"/>
      <c r="DR34" s="611"/>
      <c r="DS34" s="611"/>
      <c r="DT34" s="611"/>
      <c r="DU34" s="611"/>
      <c r="DV34" s="612"/>
      <c r="DW34" s="615">
        <v>12.6</v>
      </c>
      <c r="DX34" s="642"/>
      <c r="DY34" s="642"/>
      <c r="DZ34" s="642"/>
      <c r="EA34" s="642"/>
      <c r="EB34" s="642"/>
      <c r="EC34" s="643"/>
    </row>
    <row r="35" spans="2:133" ht="11.25" customHeight="1" x14ac:dyDescent="0.15">
      <c r="B35" s="607" t="s">
        <v>310</v>
      </c>
      <c r="C35" s="608"/>
      <c r="D35" s="608"/>
      <c r="E35" s="608"/>
      <c r="F35" s="608"/>
      <c r="G35" s="608"/>
      <c r="H35" s="608"/>
      <c r="I35" s="608"/>
      <c r="J35" s="608"/>
      <c r="K35" s="608"/>
      <c r="L35" s="608"/>
      <c r="M35" s="608"/>
      <c r="N35" s="608"/>
      <c r="O35" s="608"/>
      <c r="P35" s="608"/>
      <c r="Q35" s="609"/>
      <c r="R35" s="610">
        <v>133151</v>
      </c>
      <c r="S35" s="611"/>
      <c r="T35" s="611"/>
      <c r="U35" s="611"/>
      <c r="V35" s="611"/>
      <c r="W35" s="611"/>
      <c r="X35" s="611"/>
      <c r="Y35" s="612"/>
      <c r="Z35" s="613">
        <v>1.3</v>
      </c>
      <c r="AA35" s="613"/>
      <c r="AB35" s="613"/>
      <c r="AC35" s="613"/>
      <c r="AD35" s="614" t="s">
        <v>121</v>
      </c>
      <c r="AE35" s="614"/>
      <c r="AF35" s="614"/>
      <c r="AG35" s="614"/>
      <c r="AH35" s="614"/>
      <c r="AI35" s="614"/>
      <c r="AJ35" s="614"/>
      <c r="AK35" s="614"/>
      <c r="AL35" s="615" t="s">
        <v>121</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45819</v>
      </c>
      <c r="CS35" s="640"/>
      <c r="CT35" s="640"/>
      <c r="CU35" s="640"/>
      <c r="CV35" s="640"/>
      <c r="CW35" s="640"/>
      <c r="CX35" s="640"/>
      <c r="CY35" s="641"/>
      <c r="CZ35" s="615">
        <v>0.5</v>
      </c>
      <c r="DA35" s="642"/>
      <c r="DB35" s="642"/>
      <c r="DC35" s="645"/>
      <c r="DD35" s="619">
        <v>35459</v>
      </c>
      <c r="DE35" s="640"/>
      <c r="DF35" s="640"/>
      <c r="DG35" s="640"/>
      <c r="DH35" s="640"/>
      <c r="DI35" s="640"/>
      <c r="DJ35" s="640"/>
      <c r="DK35" s="641"/>
      <c r="DL35" s="619">
        <v>9563</v>
      </c>
      <c r="DM35" s="640"/>
      <c r="DN35" s="640"/>
      <c r="DO35" s="640"/>
      <c r="DP35" s="640"/>
      <c r="DQ35" s="640"/>
      <c r="DR35" s="640"/>
      <c r="DS35" s="640"/>
      <c r="DT35" s="640"/>
      <c r="DU35" s="640"/>
      <c r="DV35" s="641"/>
      <c r="DW35" s="615">
        <v>0.2</v>
      </c>
      <c r="DX35" s="642"/>
      <c r="DY35" s="642"/>
      <c r="DZ35" s="642"/>
      <c r="EA35" s="642"/>
      <c r="EB35" s="642"/>
      <c r="EC35" s="643"/>
    </row>
    <row r="36" spans="2:133" ht="11.25" customHeight="1" x14ac:dyDescent="0.15">
      <c r="B36" s="607" t="s">
        <v>314</v>
      </c>
      <c r="C36" s="608"/>
      <c r="D36" s="608"/>
      <c r="E36" s="608"/>
      <c r="F36" s="608"/>
      <c r="G36" s="608"/>
      <c r="H36" s="608"/>
      <c r="I36" s="608"/>
      <c r="J36" s="608"/>
      <c r="K36" s="608"/>
      <c r="L36" s="608"/>
      <c r="M36" s="608"/>
      <c r="N36" s="608"/>
      <c r="O36" s="608"/>
      <c r="P36" s="608"/>
      <c r="Q36" s="609"/>
      <c r="R36" s="610">
        <v>118404</v>
      </c>
      <c r="S36" s="611"/>
      <c r="T36" s="611"/>
      <c r="U36" s="611"/>
      <c r="V36" s="611"/>
      <c r="W36" s="611"/>
      <c r="X36" s="611"/>
      <c r="Y36" s="612"/>
      <c r="Z36" s="613">
        <v>1.2</v>
      </c>
      <c r="AA36" s="613"/>
      <c r="AB36" s="613"/>
      <c r="AC36" s="613"/>
      <c r="AD36" s="614" t="s">
        <v>121</v>
      </c>
      <c r="AE36" s="614"/>
      <c r="AF36" s="614"/>
      <c r="AG36" s="614"/>
      <c r="AH36" s="614"/>
      <c r="AI36" s="614"/>
      <c r="AJ36" s="614"/>
      <c r="AK36" s="614"/>
      <c r="AL36" s="615" t="s">
        <v>121</v>
      </c>
      <c r="AM36" s="616"/>
      <c r="AN36" s="616"/>
      <c r="AO36" s="617"/>
      <c r="AP36" s="206"/>
      <c r="AQ36" s="672" t="s">
        <v>315</v>
      </c>
      <c r="AR36" s="673"/>
      <c r="AS36" s="673"/>
      <c r="AT36" s="673"/>
      <c r="AU36" s="673"/>
      <c r="AV36" s="673"/>
      <c r="AW36" s="673"/>
      <c r="AX36" s="673"/>
      <c r="AY36" s="674"/>
      <c r="AZ36" s="599">
        <v>891108</v>
      </c>
      <c r="BA36" s="600"/>
      <c r="BB36" s="600"/>
      <c r="BC36" s="600"/>
      <c r="BD36" s="600"/>
      <c r="BE36" s="600"/>
      <c r="BF36" s="675"/>
      <c r="BG36" s="596" t="s">
        <v>316</v>
      </c>
      <c r="BH36" s="597"/>
      <c r="BI36" s="597"/>
      <c r="BJ36" s="597"/>
      <c r="BK36" s="597"/>
      <c r="BL36" s="597"/>
      <c r="BM36" s="597"/>
      <c r="BN36" s="597"/>
      <c r="BO36" s="597"/>
      <c r="BP36" s="597"/>
      <c r="BQ36" s="597"/>
      <c r="BR36" s="597"/>
      <c r="BS36" s="597"/>
      <c r="BT36" s="597"/>
      <c r="BU36" s="598"/>
      <c r="BV36" s="599">
        <v>4480</v>
      </c>
      <c r="BW36" s="600"/>
      <c r="BX36" s="600"/>
      <c r="BY36" s="600"/>
      <c r="BZ36" s="600"/>
      <c r="CA36" s="600"/>
      <c r="CB36" s="675"/>
      <c r="CD36" s="607" t="s">
        <v>317</v>
      </c>
      <c r="CE36" s="608"/>
      <c r="CF36" s="608"/>
      <c r="CG36" s="608"/>
      <c r="CH36" s="608"/>
      <c r="CI36" s="608"/>
      <c r="CJ36" s="608"/>
      <c r="CK36" s="608"/>
      <c r="CL36" s="608"/>
      <c r="CM36" s="608"/>
      <c r="CN36" s="608"/>
      <c r="CO36" s="608"/>
      <c r="CP36" s="608"/>
      <c r="CQ36" s="609"/>
      <c r="CR36" s="610">
        <v>1512258</v>
      </c>
      <c r="CS36" s="611"/>
      <c r="CT36" s="611"/>
      <c r="CU36" s="611"/>
      <c r="CV36" s="611"/>
      <c r="CW36" s="611"/>
      <c r="CX36" s="611"/>
      <c r="CY36" s="612"/>
      <c r="CZ36" s="615">
        <v>15.2</v>
      </c>
      <c r="DA36" s="642"/>
      <c r="DB36" s="642"/>
      <c r="DC36" s="645"/>
      <c r="DD36" s="619">
        <v>1112780</v>
      </c>
      <c r="DE36" s="611"/>
      <c r="DF36" s="611"/>
      <c r="DG36" s="611"/>
      <c r="DH36" s="611"/>
      <c r="DI36" s="611"/>
      <c r="DJ36" s="611"/>
      <c r="DK36" s="612"/>
      <c r="DL36" s="619">
        <v>819914</v>
      </c>
      <c r="DM36" s="611"/>
      <c r="DN36" s="611"/>
      <c r="DO36" s="611"/>
      <c r="DP36" s="611"/>
      <c r="DQ36" s="611"/>
      <c r="DR36" s="611"/>
      <c r="DS36" s="611"/>
      <c r="DT36" s="611"/>
      <c r="DU36" s="611"/>
      <c r="DV36" s="612"/>
      <c r="DW36" s="615">
        <v>16.600000000000001</v>
      </c>
      <c r="DX36" s="642"/>
      <c r="DY36" s="642"/>
      <c r="DZ36" s="642"/>
      <c r="EA36" s="642"/>
      <c r="EB36" s="642"/>
      <c r="EC36" s="643"/>
    </row>
    <row r="37" spans="2:133" ht="11.25" customHeight="1" x14ac:dyDescent="0.15">
      <c r="B37" s="607" t="s">
        <v>318</v>
      </c>
      <c r="C37" s="608"/>
      <c r="D37" s="608"/>
      <c r="E37" s="608"/>
      <c r="F37" s="608"/>
      <c r="G37" s="608"/>
      <c r="H37" s="608"/>
      <c r="I37" s="608"/>
      <c r="J37" s="608"/>
      <c r="K37" s="608"/>
      <c r="L37" s="608"/>
      <c r="M37" s="608"/>
      <c r="N37" s="608"/>
      <c r="O37" s="608"/>
      <c r="P37" s="608"/>
      <c r="Q37" s="609"/>
      <c r="R37" s="610">
        <v>286621</v>
      </c>
      <c r="S37" s="611"/>
      <c r="T37" s="611"/>
      <c r="U37" s="611"/>
      <c r="V37" s="611"/>
      <c r="W37" s="611"/>
      <c r="X37" s="611"/>
      <c r="Y37" s="612"/>
      <c r="Z37" s="613">
        <v>2.9</v>
      </c>
      <c r="AA37" s="613"/>
      <c r="AB37" s="613"/>
      <c r="AC37" s="613"/>
      <c r="AD37" s="614">
        <v>8388</v>
      </c>
      <c r="AE37" s="614"/>
      <c r="AF37" s="614"/>
      <c r="AG37" s="614"/>
      <c r="AH37" s="614"/>
      <c r="AI37" s="614"/>
      <c r="AJ37" s="614"/>
      <c r="AK37" s="614"/>
      <c r="AL37" s="615">
        <v>0.2</v>
      </c>
      <c r="AM37" s="616"/>
      <c r="AN37" s="616"/>
      <c r="AO37" s="617"/>
      <c r="AQ37" s="676" t="s">
        <v>319</v>
      </c>
      <c r="AR37" s="677"/>
      <c r="AS37" s="677"/>
      <c r="AT37" s="677"/>
      <c r="AU37" s="677"/>
      <c r="AV37" s="677"/>
      <c r="AW37" s="677"/>
      <c r="AX37" s="677"/>
      <c r="AY37" s="678"/>
      <c r="AZ37" s="610">
        <v>148957</v>
      </c>
      <c r="BA37" s="611"/>
      <c r="BB37" s="611"/>
      <c r="BC37" s="611"/>
      <c r="BD37" s="640"/>
      <c r="BE37" s="640"/>
      <c r="BF37" s="656"/>
      <c r="BG37" s="607" t="s">
        <v>320</v>
      </c>
      <c r="BH37" s="608"/>
      <c r="BI37" s="608"/>
      <c r="BJ37" s="608"/>
      <c r="BK37" s="608"/>
      <c r="BL37" s="608"/>
      <c r="BM37" s="608"/>
      <c r="BN37" s="608"/>
      <c r="BO37" s="608"/>
      <c r="BP37" s="608"/>
      <c r="BQ37" s="608"/>
      <c r="BR37" s="608"/>
      <c r="BS37" s="608"/>
      <c r="BT37" s="608"/>
      <c r="BU37" s="609"/>
      <c r="BV37" s="610">
        <v>-95954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528587</v>
      </c>
      <c r="CS37" s="640"/>
      <c r="CT37" s="640"/>
      <c r="CU37" s="640"/>
      <c r="CV37" s="640"/>
      <c r="CW37" s="640"/>
      <c r="CX37" s="640"/>
      <c r="CY37" s="641"/>
      <c r="CZ37" s="615">
        <v>5.3</v>
      </c>
      <c r="DA37" s="642"/>
      <c r="DB37" s="642"/>
      <c r="DC37" s="645"/>
      <c r="DD37" s="619">
        <v>527945</v>
      </c>
      <c r="DE37" s="640"/>
      <c r="DF37" s="640"/>
      <c r="DG37" s="640"/>
      <c r="DH37" s="640"/>
      <c r="DI37" s="640"/>
      <c r="DJ37" s="640"/>
      <c r="DK37" s="641"/>
      <c r="DL37" s="619">
        <v>517813</v>
      </c>
      <c r="DM37" s="640"/>
      <c r="DN37" s="640"/>
      <c r="DO37" s="640"/>
      <c r="DP37" s="640"/>
      <c r="DQ37" s="640"/>
      <c r="DR37" s="640"/>
      <c r="DS37" s="640"/>
      <c r="DT37" s="640"/>
      <c r="DU37" s="640"/>
      <c r="DV37" s="641"/>
      <c r="DW37" s="615">
        <v>10.5</v>
      </c>
      <c r="DX37" s="642"/>
      <c r="DY37" s="642"/>
      <c r="DZ37" s="642"/>
      <c r="EA37" s="642"/>
      <c r="EB37" s="642"/>
      <c r="EC37" s="643"/>
    </row>
    <row r="38" spans="2:133" ht="11.25" customHeight="1" x14ac:dyDescent="0.15">
      <c r="B38" s="607" t="s">
        <v>322</v>
      </c>
      <c r="C38" s="608"/>
      <c r="D38" s="608"/>
      <c r="E38" s="608"/>
      <c r="F38" s="608"/>
      <c r="G38" s="608"/>
      <c r="H38" s="608"/>
      <c r="I38" s="608"/>
      <c r="J38" s="608"/>
      <c r="K38" s="608"/>
      <c r="L38" s="608"/>
      <c r="M38" s="608"/>
      <c r="N38" s="608"/>
      <c r="O38" s="608"/>
      <c r="P38" s="608"/>
      <c r="Q38" s="609"/>
      <c r="R38" s="610">
        <v>248556</v>
      </c>
      <c r="S38" s="611"/>
      <c r="T38" s="611"/>
      <c r="U38" s="611"/>
      <c r="V38" s="611"/>
      <c r="W38" s="611"/>
      <c r="X38" s="611"/>
      <c r="Y38" s="612"/>
      <c r="Z38" s="613">
        <v>2.5</v>
      </c>
      <c r="AA38" s="613"/>
      <c r="AB38" s="613"/>
      <c r="AC38" s="613"/>
      <c r="AD38" s="614" t="s">
        <v>121</v>
      </c>
      <c r="AE38" s="614"/>
      <c r="AF38" s="614"/>
      <c r="AG38" s="614"/>
      <c r="AH38" s="614"/>
      <c r="AI38" s="614"/>
      <c r="AJ38" s="614"/>
      <c r="AK38" s="614"/>
      <c r="AL38" s="615" t="s">
        <v>121</v>
      </c>
      <c r="AM38" s="616"/>
      <c r="AN38" s="616"/>
      <c r="AO38" s="617"/>
      <c r="AQ38" s="676" t="s">
        <v>323</v>
      </c>
      <c r="AR38" s="677"/>
      <c r="AS38" s="677"/>
      <c r="AT38" s="677"/>
      <c r="AU38" s="677"/>
      <c r="AV38" s="677"/>
      <c r="AW38" s="677"/>
      <c r="AX38" s="677"/>
      <c r="AY38" s="678"/>
      <c r="AZ38" s="610">
        <v>53701</v>
      </c>
      <c r="BA38" s="611"/>
      <c r="BB38" s="611"/>
      <c r="BC38" s="611"/>
      <c r="BD38" s="640"/>
      <c r="BE38" s="640"/>
      <c r="BF38" s="656"/>
      <c r="BG38" s="607" t="s">
        <v>324</v>
      </c>
      <c r="BH38" s="608"/>
      <c r="BI38" s="608"/>
      <c r="BJ38" s="608"/>
      <c r="BK38" s="608"/>
      <c r="BL38" s="608"/>
      <c r="BM38" s="608"/>
      <c r="BN38" s="608"/>
      <c r="BO38" s="608"/>
      <c r="BP38" s="608"/>
      <c r="BQ38" s="608"/>
      <c r="BR38" s="608"/>
      <c r="BS38" s="608"/>
      <c r="BT38" s="608"/>
      <c r="BU38" s="609"/>
      <c r="BV38" s="610">
        <v>2642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688450</v>
      </c>
      <c r="CS38" s="611"/>
      <c r="CT38" s="611"/>
      <c r="CU38" s="611"/>
      <c r="CV38" s="611"/>
      <c r="CW38" s="611"/>
      <c r="CX38" s="611"/>
      <c r="CY38" s="612"/>
      <c r="CZ38" s="615">
        <v>6.9</v>
      </c>
      <c r="DA38" s="642"/>
      <c r="DB38" s="642"/>
      <c r="DC38" s="645"/>
      <c r="DD38" s="619">
        <v>557220</v>
      </c>
      <c r="DE38" s="611"/>
      <c r="DF38" s="611"/>
      <c r="DG38" s="611"/>
      <c r="DH38" s="611"/>
      <c r="DI38" s="611"/>
      <c r="DJ38" s="611"/>
      <c r="DK38" s="612"/>
      <c r="DL38" s="619">
        <v>387912</v>
      </c>
      <c r="DM38" s="611"/>
      <c r="DN38" s="611"/>
      <c r="DO38" s="611"/>
      <c r="DP38" s="611"/>
      <c r="DQ38" s="611"/>
      <c r="DR38" s="611"/>
      <c r="DS38" s="611"/>
      <c r="DT38" s="611"/>
      <c r="DU38" s="611"/>
      <c r="DV38" s="612"/>
      <c r="DW38" s="615">
        <v>7.9</v>
      </c>
      <c r="DX38" s="642"/>
      <c r="DY38" s="642"/>
      <c r="DZ38" s="642"/>
      <c r="EA38" s="642"/>
      <c r="EB38" s="642"/>
      <c r="EC38" s="643"/>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6" t="s">
        <v>327</v>
      </c>
      <c r="AR39" s="677"/>
      <c r="AS39" s="677"/>
      <c r="AT39" s="677"/>
      <c r="AU39" s="677"/>
      <c r="AV39" s="677"/>
      <c r="AW39" s="677"/>
      <c r="AX39" s="677"/>
      <c r="AY39" s="678"/>
      <c r="AZ39" s="610" t="s">
        <v>121</v>
      </c>
      <c r="BA39" s="611"/>
      <c r="BB39" s="611"/>
      <c r="BC39" s="611"/>
      <c r="BD39" s="640"/>
      <c r="BE39" s="640"/>
      <c r="BF39" s="656"/>
      <c r="BG39" s="607" t="s">
        <v>328</v>
      </c>
      <c r="BH39" s="608"/>
      <c r="BI39" s="608"/>
      <c r="BJ39" s="608"/>
      <c r="BK39" s="608"/>
      <c r="BL39" s="608"/>
      <c r="BM39" s="608"/>
      <c r="BN39" s="608"/>
      <c r="BO39" s="608"/>
      <c r="BP39" s="608"/>
      <c r="BQ39" s="608"/>
      <c r="BR39" s="608"/>
      <c r="BS39" s="608"/>
      <c r="BT39" s="608"/>
      <c r="BU39" s="609"/>
      <c r="BV39" s="610">
        <v>4130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168771</v>
      </c>
      <c r="CS39" s="640"/>
      <c r="CT39" s="640"/>
      <c r="CU39" s="640"/>
      <c r="CV39" s="640"/>
      <c r="CW39" s="640"/>
      <c r="CX39" s="640"/>
      <c r="CY39" s="641"/>
      <c r="CZ39" s="615">
        <v>1.7</v>
      </c>
      <c r="DA39" s="642"/>
      <c r="DB39" s="642"/>
      <c r="DC39" s="645"/>
      <c r="DD39" s="619">
        <v>27552</v>
      </c>
      <c r="DE39" s="640"/>
      <c r="DF39" s="640"/>
      <c r="DG39" s="640"/>
      <c r="DH39" s="640"/>
      <c r="DI39" s="640"/>
      <c r="DJ39" s="640"/>
      <c r="DK39" s="641"/>
      <c r="DL39" s="619" t="s">
        <v>121</v>
      </c>
      <c r="DM39" s="640"/>
      <c r="DN39" s="640"/>
      <c r="DO39" s="640"/>
      <c r="DP39" s="640"/>
      <c r="DQ39" s="640"/>
      <c r="DR39" s="640"/>
      <c r="DS39" s="640"/>
      <c r="DT39" s="640"/>
      <c r="DU39" s="640"/>
      <c r="DV39" s="641"/>
      <c r="DW39" s="615" t="s">
        <v>121</v>
      </c>
      <c r="DX39" s="642"/>
      <c r="DY39" s="642"/>
      <c r="DZ39" s="642"/>
      <c r="EA39" s="642"/>
      <c r="EB39" s="642"/>
      <c r="EC39" s="643"/>
    </row>
    <row r="40" spans="2:133" ht="11.25" customHeight="1" x14ac:dyDescent="0.15">
      <c r="B40" s="607" t="s">
        <v>330</v>
      </c>
      <c r="C40" s="608"/>
      <c r="D40" s="608"/>
      <c r="E40" s="608"/>
      <c r="F40" s="608"/>
      <c r="G40" s="608"/>
      <c r="H40" s="608"/>
      <c r="I40" s="608"/>
      <c r="J40" s="608"/>
      <c r="K40" s="608"/>
      <c r="L40" s="608"/>
      <c r="M40" s="608"/>
      <c r="N40" s="608"/>
      <c r="O40" s="608"/>
      <c r="P40" s="608"/>
      <c r="Q40" s="609"/>
      <c r="R40" s="610">
        <v>14656</v>
      </c>
      <c r="S40" s="611"/>
      <c r="T40" s="611"/>
      <c r="U40" s="611"/>
      <c r="V40" s="611"/>
      <c r="W40" s="611"/>
      <c r="X40" s="611"/>
      <c r="Y40" s="612"/>
      <c r="Z40" s="613">
        <v>0.1</v>
      </c>
      <c r="AA40" s="613"/>
      <c r="AB40" s="613"/>
      <c r="AC40" s="613"/>
      <c r="AD40" s="614" t="s">
        <v>121</v>
      </c>
      <c r="AE40" s="614"/>
      <c r="AF40" s="614"/>
      <c r="AG40" s="614"/>
      <c r="AH40" s="614"/>
      <c r="AI40" s="614"/>
      <c r="AJ40" s="614"/>
      <c r="AK40" s="614"/>
      <c r="AL40" s="615" t="s">
        <v>121</v>
      </c>
      <c r="AM40" s="616"/>
      <c r="AN40" s="616"/>
      <c r="AO40" s="617"/>
      <c r="AQ40" s="676" t="s">
        <v>331</v>
      </c>
      <c r="AR40" s="677"/>
      <c r="AS40" s="677"/>
      <c r="AT40" s="677"/>
      <c r="AU40" s="677"/>
      <c r="AV40" s="677"/>
      <c r="AW40" s="677"/>
      <c r="AX40" s="677"/>
      <c r="AY40" s="678"/>
      <c r="AZ40" s="610" t="s">
        <v>121</v>
      </c>
      <c r="BA40" s="611"/>
      <c r="BB40" s="611"/>
      <c r="BC40" s="611"/>
      <c r="BD40" s="640"/>
      <c r="BE40" s="640"/>
      <c r="BF40" s="656"/>
      <c r="BG40" s="660" t="s">
        <v>332</v>
      </c>
      <c r="BH40" s="661"/>
      <c r="BI40" s="661"/>
      <c r="BJ40" s="661"/>
      <c r="BK40" s="661"/>
      <c r="BL40" s="202"/>
      <c r="BM40" s="608" t="s">
        <v>333</v>
      </c>
      <c r="BN40" s="608"/>
      <c r="BO40" s="608"/>
      <c r="BP40" s="608"/>
      <c r="BQ40" s="608"/>
      <c r="BR40" s="608"/>
      <c r="BS40" s="608"/>
      <c r="BT40" s="608"/>
      <c r="BU40" s="609"/>
      <c r="BV40" s="610">
        <v>76</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3000</v>
      </c>
      <c r="CS40" s="611"/>
      <c r="CT40" s="611"/>
      <c r="CU40" s="611"/>
      <c r="CV40" s="611"/>
      <c r="CW40" s="611"/>
      <c r="CX40" s="611"/>
      <c r="CY40" s="612"/>
      <c r="CZ40" s="615">
        <v>0</v>
      </c>
      <c r="DA40" s="642"/>
      <c r="DB40" s="642"/>
      <c r="DC40" s="645"/>
      <c r="DD40" s="619">
        <v>500</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2"/>
      <c r="DY40" s="642"/>
      <c r="DZ40" s="642"/>
      <c r="EA40" s="642"/>
      <c r="EB40" s="642"/>
      <c r="EC40" s="643"/>
    </row>
    <row r="41" spans="2:133" ht="11.25" customHeight="1" x14ac:dyDescent="0.15">
      <c r="B41" s="631" t="s">
        <v>335</v>
      </c>
      <c r="C41" s="632"/>
      <c r="D41" s="632"/>
      <c r="E41" s="632"/>
      <c r="F41" s="632"/>
      <c r="G41" s="632"/>
      <c r="H41" s="632"/>
      <c r="I41" s="632"/>
      <c r="J41" s="632"/>
      <c r="K41" s="632"/>
      <c r="L41" s="632"/>
      <c r="M41" s="632"/>
      <c r="N41" s="632"/>
      <c r="O41" s="632"/>
      <c r="P41" s="632"/>
      <c r="Q41" s="633"/>
      <c r="R41" s="685">
        <v>10015656</v>
      </c>
      <c r="S41" s="686"/>
      <c r="T41" s="686"/>
      <c r="U41" s="686"/>
      <c r="V41" s="686"/>
      <c r="W41" s="686"/>
      <c r="X41" s="686"/>
      <c r="Y41" s="687"/>
      <c r="Z41" s="688">
        <v>100</v>
      </c>
      <c r="AA41" s="688"/>
      <c r="AB41" s="688"/>
      <c r="AC41" s="688"/>
      <c r="AD41" s="689">
        <v>4913417</v>
      </c>
      <c r="AE41" s="689"/>
      <c r="AF41" s="689"/>
      <c r="AG41" s="689"/>
      <c r="AH41" s="689"/>
      <c r="AI41" s="689"/>
      <c r="AJ41" s="689"/>
      <c r="AK41" s="689"/>
      <c r="AL41" s="690">
        <v>100</v>
      </c>
      <c r="AM41" s="670"/>
      <c r="AN41" s="670"/>
      <c r="AO41" s="691"/>
      <c r="AQ41" s="676" t="s">
        <v>336</v>
      </c>
      <c r="AR41" s="677"/>
      <c r="AS41" s="677"/>
      <c r="AT41" s="677"/>
      <c r="AU41" s="677"/>
      <c r="AV41" s="677"/>
      <c r="AW41" s="677"/>
      <c r="AX41" s="677"/>
      <c r="AY41" s="678"/>
      <c r="AZ41" s="610">
        <v>276337</v>
      </c>
      <c r="BA41" s="611"/>
      <c r="BB41" s="611"/>
      <c r="BC41" s="611"/>
      <c r="BD41" s="640"/>
      <c r="BE41" s="640"/>
      <c r="BF41" s="656"/>
      <c r="BG41" s="660"/>
      <c r="BH41" s="661"/>
      <c r="BI41" s="661"/>
      <c r="BJ41" s="661"/>
      <c r="BK41" s="661"/>
      <c r="BL41" s="202"/>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0"/>
      <c r="CT41" s="640"/>
      <c r="CU41" s="640"/>
      <c r="CV41" s="640"/>
      <c r="CW41" s="640"/>
      <c r="CX41" s="640"/>
      <c r="CY41" s="641"/>
      <c r="CZ41" s="615" t="s">
        <v>121</v>
      </c>
      <c r="DA41" s="642"/>
      <c r="DB41" s="642"/>
      <c r="DC41" s="645"/>
      <c r="DD41" s="619" t="s">
        <v>121</v>
      </c>
      <c r="DE41" s="640"/>
      <c r="DF41" s="640"/>
      <c r="DG41" s="640"/>
      <c r="DH41" s="640"/>
      <c r="DI41" s="640"/>
      <c r="DJ41" s="640"/>
      <c r="DK41" s="641"/>
      <c r="DL41" s="679"/>
      <c r="DM41" s="680"/>
      <c r="DN41" s="680"/>
      <c r="DO41" s="680"/>
      <c r="DP41" s="680"/>
      <c r="DQ41" s="680"/>
      <c r="DR41" s="680"/>
      <c r="DS41" s="680"/>
      <c r="DT41" s="680"/>
      <c r="DU41" s="680"/>
      <c r="DV41" s="681"/>
      <c r="DW41" s="682"/>
      <c r="DX41" s="683"/>
      <c r="DY41" s="683"/>
      <c r="DZ41" s="683"/>
      <c r="EA41" s="683"/>
      <c r="EB41" s="683"/>
      <c r="EC41" s="684"/>
    </row>
    <row r="42" spans="2:133" ht="11.25" customHeight="1" x14ac:dyDescent="0.15">
      <c r="AQ42" s="692" t="s">
        <v>339</v>
      </c>
      <c r="AR42" s="693"/>
      <c r="AS42" s="693"/>
      <c r="AT42" s="693"/>
      <c r="AU42" s="693"/>
      <c r="AV42" s="693"/>
      <c r="AW42" s="693"/>
      <c r="AX42" s="693"/>
      <c r="AY42" s="694"/>
      <c r="AZ42" s="685">
        <v>412113</v>
      </c>
      <c r="BA42" s="686"/>
      <c r="BB42" s="686"/>
      <c r="BC42" s="686"/>
      <c r="BD42" s="669"/>
      <c r="BE42" s="669"/>
      <c r="BF42" s="671"/>
      <c r="BG42" s="662"/>
      <c r="BH42" s="663"/>
      <c r="BI42" s="663"/>
      <c r="BJ42" s="663"/>
      <c r="BK42" s="663"/>
      <c r="BL42" s="203"/>
      <c r="BM42" s="632" t="s">
        <v>340</v>
      </c>
      <c r="BN42" s="632"/>
      <c r="BO42" s="632"/>
      <c r="BP42" s="632"/>
      <c r="BQ42" s="632"/>
      <c r="BR42" s="632"/>
      <c r="BS42" s="632"/>
      <c r="BT42" s="632"/>
      <c r="BU42" s="633"/>
      <c r="BV42" s="685">
        <v>355</v>
      </c>
      <c r="BW42" s="686"/>
      <c r="BX42" s="686"/>
      <c r="BY42" s="686"/>
      <c r="BZ42" s="686"/>
      <c r="CA42" s="686"/>
      <c r="CB42" s="695"/>
      <c r="CD42" s="607" t="s">
        <v>341</v>
      </c>
      <c r="CE42" s="608"/>
      <c r="CF42" s="608"/>
      <c r="CG42" s="608"/>
      <c r="CH42" s="608"/>
      <c r="CI42" s="608"/>
      <c r="CJ42" s="608"/>
      <c r="CK42" s="608"/>
      <c r="CL42" s="608"/>
      <c r="CM42" s="608"/>
      <c r="CN42" s="608"/>
      <c r="CO42" s="608"/>
      <c r="CP42" s="608"/>
      <c r="CQ42" s="609"/>
      <c r="CR42" s="610">
        <v>619060</v>
      </c>
      <c r="CS42" s="640"/>
      <c r="CT42" s="640"/>
      <c r="CU42" s="640"/>
      <c r="CV42" s="640"/>
      <c r="CW42" s="640"/>
      <c r="CX42" s="640"/>
      <c r="CY42" s="641"/>
      <c r="CZ42" s="615">
        <v>6.2</v>
      </c>
      <c r="DA42" s="642"/>
      <c r="DB42" s="642"/>
      <c r="DC42" s="645"/>
      <c r="DD42" s="619">
        <v>53436</v>
      </c>
      <c r="DE42" s="640"/>
      <c r="DF42" s="640"/>
      <c r="DG42" s="640"/>
      <c r="DH42" s="640"/>
      <c r="DI42" s="640"/>
      <c r="DJ42" s="640"/>
      <c r="DK42" s="641"/>
      <c r="DL42" s="679"/>
      <c r="DM42" s="680"/>
      <c r="DN42" s="680"/>
      <c r="DO42" s="680"/>
      <c r="DP42" s="680"/>
      <c r="DQ42" s="680"/>
      <c r="DR42" s="680"/>
      <c r="DS42" s="680"/>
      <c r="DT42" s="680"/>
      <c r="DU42" s="680"/>
      <c r="DV42" s="681"/>
      <c r="DW42" s="682"/>
      <c r="DX42" s="683"/>
      <c r="DY42" s="683"/>
      <c r="DZ42" s="683"/>
      <c r="EA42" s="683"/>
      <c r="EB42" s="683"/>
      <c r="EC42" s="684"/>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19664</v>
      </c>
      <c r="CS43" s="640"/>
      <c r="CT43" s="640"/>
      <c r="CU43" s="640"/>
      <c r="CV43" s="640"/>
      <c r="CW43" s="640"/>
      <c r="CX43" s="640"/>
      <c r="CY43" s="641"/>
      <c r="CZ43" s="615">
        <v>0.2</v>
      </c>
      <c r="DA43" s="642"/>
      <c r="DB43" s="642"/>
      <c r="DC43" s="645"/>
      <c r="DD43" s="619">
        <v>19664</v>
      </c>
      <c r="DE43" s="640"/>
      <c r="DF43" s="640"/>
      <c r="DG43" s="640"/>
      <c r="DH43" s="640"/>
      <c r="DI43" s="640"/>
      <c r="DJ43" s="640"/>
      <c r="DK43" s="641"/>
      <c r="DL43" s="679"/>
      <c r="DM43" s="680"/>
      <c r="DN43" s="680"/>
      <c r="DO43" s="680"/>
      <c r="DP43" s="680"/>
      <c r="DQ43" s="680"/>
      <c r="DR43" s="680"/>
      <c r="DS43" s="680"/>
      <c r="DT43" s="680"/>
      <c r="DU43" s="680"/>
      <c r="DV43" s="681"/>
      <c r="DW43" s="682"/>
      <c r="DX43" s="683"/>
      <c r="DY43" s="683"/>
      <c r="DZ43" s="683"/>
      <c r="EA43" s="683"/>
      <c r="EB43" s="683"/>
      <c r="EC43" s="684"/>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619060</v>
      </c>
      <c r="CS44" s="611"/>
      <c r="CT44" s="611"/>
      <c r="CU44" s="611"/>
      <c r="CV44" s="611"/>
      <c r="CW44" s="611"/>
      <c r="CX44" s="611"/>
      <c r="CY44" s="612"/>
      <c r="CZ44" s="615">
        <v>6.2</v>
      </c>
      <c r="DA44" s="616"/>
      <c r="DB44" s="616"/>
      <c r="DC44" s="622"/>
      <c r="DD44" s="619">
        <v>53436</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570897</v>
      </c>
      <c r="CS45" s="640"/>
      <c r="CT45" s="640"/>
      <c r="CU45" s="640"/>
      <c r="CV45" s="640"/>
      <c r="CW45" s="640"/>
      <c r="CX45" s="640"/>
      <c r="CY45" s="641"/>
      <c r="CZ45" s="615">
        <v>5.8</v>
      </c>
      <c r="DA45" s="642"/>
      <c r="DB45" s="642"/>
      <c r="DC45" s="645"/>
      <c r="DD45" s="619">
        <v>21112</v>
      </c>
      <c r="DE45" s="640"/>
      <c r="DF45" s="640"/>
      <c r="DG45" s="640"/>
      <c r="DH45" s="640"/>
      <c r="DI45" s="640"/>
      <c r="DJ45" s="640"/>
      <c r="DK45" s="641"/>
      <c r="DL45" s="679"/>
      <c r="DM45" s="680"/>
      <c r="DN45" s="680"/>
      <c r="DO45" s="680"/>
      <c r="DP45" s="680"/>
      <c r="DQ45" s="680"/>
      <c r="DR45" s="680"/>
      <c r="DS45" s="680"/>
      <c r="DT45" s="680"/>
      <c r="DU45" s="680"/>
      <c r="DV45" s="681"/>
      <c r="DW45" s="682"/>
      <c r="DX45" s="683"/>
      <c r="DY45" s="683"/>
      <c r="DZ45" s="683"/>
      <c r="EA45" s="683"/>
      <c r="EB45" s="683"/>
      <c r="EC45" s="684"/>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48163</v>
      </c>
      <c r="CS46" s="611"/>
      <c r="CT46" s="611"/>
      <c r="CU46" s="611"/>
      <c r="CV46" s="611"/>
      <c r="CW46" s="611"/>
      <c r="CX46" s="611"/>
      <c r="CY46" s="612"/>
      <c r="CZ46" s="615">
        <v>0.5</v>
      </c>
      <c r="DA46" s="616"/>
      <c r="DB46" s="616"/>
      <c r="DC46" s="622"/>
      <c r="DD46" s="619">
        <v>32324</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t="s">
        <v>121</v>
      </c>
      <c r="CS47" s="640"/>
      <c r="CT47" s="640"/>
      <c r="CU47" s="640"/>
      <c r="CV47" s="640"/>
      <c r="CW47" s="640"/>
      <c r="CX47" s="640"/>
      <c r="CY47" s="641"/>
      <c r="CZ47" s="615" t="s">
        <v>121</v>
      </c>
      <c r="DA47" s="642"/>
      <c r="DB47" s="642"/>
      <c r="DC47" s="645"/>
      <c r="DD47" s="619" t="s">
        <v>121</v>
      </c>
      <c r="DE47" s="640"/>
      <c r="DF47" s="640"/>
      <c r="DG47" s="640"/>
      <c r="DH47" s="640"/>
      <c r="DI47" s="640"/>
      <c r="DJ47" s="640"/>
      <c r="DK47" s="641"/>
      <c r="DL47" s="679"/>
      <c r="DM47" s="680"/>
      <c r="DN47" s="680"/>
      <c r="DO47" s="680"/>
      <c r="DP47" s="680"/>
      <c r="DQ47" s="680"/>
      <c r="DR47" s="680"/>
      <c r="DS47" s="680"/>
      <c r="DT47" s="680"/>
      <c r="DU47" s="680"/>
      <c r="DV47" s="681"/>
      <c r="DW47" s="682"/>
      <c r="DX47" s="683"/>
      <c r="DY47" s="683"/>
      <c r="DZ47" s="683"/>
      <c r="EA47" s="683"/>
      <c r="EB47" s="683"/>
      <c r="EC47" s="684"/>
    </row>
    <row r="48" spans="2:133" x14ac:dyDescent="0.15">
      <c r="B48" s="207"/>
      <c r="CD48" s="652"/>
      <c r="CE48" s="653"/>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25" customHeight="1" x14ac:dyDescent="0.15">
      <c r="B49" s="207"/>
      <c r="CD49" s="631" t="s">
        <v>351</v>
      </c>
      <c r="CE49" s="632"/>
      <c r="CF49" s="632"/>
      <c r="CG49" s="632"/>
      <c r="CH49" s="632"/>
      <c r="CI49" s="632"/>
      <c r="CJ49" s="632"/>
      <c r="CK49" s="632"/>
      <c r="CL49" s="632"/>
      <c r="CM49" s="632"/>
      <c r="CN49" s="632"/>
      <c r="CO49" s="632"/>
      <c r="CP49" s="632"/>
      <c r="CQ49" s="633"/>
      <c r="CR49" s="685">
        <v>9921964</v>
      </c>
      <c r="CS49" s="669"/>
      <c r="CT49" s="669"/>
      <c r="CU49" s="669"/>
      <c r="CV49" s="669"/>
      <c r="CW49" s="669"/>
      <c r="CX49" s="669"/>
      <c r="CY49" s="698"/>
      <c r="CZ49" s="690">
        <v>100</v>
      </c>
      <c r="DA49" s="699"/>
      <c r="DB49" s="699"/>
      <c r="DC49" s="700"/>
      <c r="DD49" s="701">
        <v>5260534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13JkhO1WyfKXYwA75rkg7m6fTu/2AMh5tHq122scJVLqh0j0fIH0Cz4ieHnHxv+xB1Ql657WYAS/sJY/sq1iVQ==" saltValue="SnHnidOkQb6YUGqCxWhv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40" zoomScaleNormal="4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c r="R7" s="740"/>
      <c r="S7" s="740"/>
      <c r="T7" s="740"/>
      <c r="U7" s="740"/>
      <c r="V7" s="740"/>
      <c r="W7" s="740"/>
      <c r="X7" s="740"/>
      <c r="Y7" s="740"/>
      <c r="Z7" s="740"/>
      <c r="AA7" s="740"/>
      <c r="AB7" s="740"/>
      <c r="AC7" s="740"/>
      <c r="AD7" s="740"/>
      <c r="AE7" s="741"/>
      <c r="AF7" s="742">
        <v>84</v>
      </c>
      <c r="AG7" s="743"/>
      <c r="AH7" s="743"/>
      <c r="AI7" s="743"/>
      <c r="AJ7" s="744"/>
      <c r="AK7" s="745"/>
      <c r="AL7" s="746"/>
      <c r="AM7" s="746"/>
      <c r="AN7" s="746"/>
      <c r="AO7" s="746"/>
      <c r="AP7" s="746"/>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15">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376</v>
      </c>
      <c r="B23" s="776" t="s">
        <v>377</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84</v>
      </c>
      <c r="AG23" s="780"/>
      <c r="AH23" s="780"/>
      <c r="AI23" s="780"/>
      <c r="AJ23" s="783"/>
      <c r="AK23" s="784"/>
      <c r="AL23" s="785"/>
      <c r="AM23" s="785"/>
      <c r="AN23" s="785"/>
      <c r="AO23" s="785"/>
      <c r="AP23" s="780"/>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388</v>
      </c>
      <c r="C28" s="737"/>
      <c r="D28" s="737"/>
      <c r="E28" s="737"/>
      <c r="F28" s="737"/>
      <c r="G28" s="737"/>
      <c r="H28" s="737"/>
      <c r="I28" s="737"/>
      <c r="J28" s="737"/>
      <c r="K28" s="737"/>
      <c r="L28" s="737"/>
      <c r="M28" s="737"/>
      <c r="N28" s="737"/>
      <c r="O28" s="737"/>
      <c r="P28" s="738"/>
      <c r="Q28" s="809"/>
      <c r="R28" s="810"/>
      <c r="S28" s="810"/>
      <c r="T28" s="810"/>
      <c r="U28" s="810"/>
      <c r="V28" s="810"/>
      <c r="W28" s="810"/>
      <c r="X28" s="810"/>
      <c r="Y28" s="810"/>
      <c r="Z28" s="810"/>
      <c r="AA28" s="810"/>
      <c r="AB28" s="810"/>
      <c r="AC28" s="810"/>
      <c r="AD28" s="810"/>
      <c r="AE28" s="811"/>
      <c r="AF28" s="812">
        <v>4</v>
      </c>
      <c r="AG28" s="810"/>
      <c r="AH28" s="810"/>
      <c r="AI28" s="810"/>
      <c r="AJ28" s="813"/>
      <c r="AK28" s="814"/>
      <c r="AL28" s="815"/>
      <c r="AM28" s="815"/>
      <c r="AN28" s="815"/>
      <c r="AO28" s="815"/>
      <c r="AP28" s="815"/>
      <c r="AQ28" s="815"/>
      <c r="AR28" s="815"/>
      <c r="AS28" s="815"/>
      <c r="AT28" s="815"/>
      <c r="AU28" s="815"/>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389</v>
      </c>
      <c r="C29" s="768"/>
      <c r="D29" s="768"/>
      <c r="E29" s="768"/>
      <c r="F29" s="768"/>
      <c r="G29" s="768"/>
      <c r="H29" s="768"/>
      <c r="I29" s="768"/>
      <c r="J29" s="768"/>
      <c r="K29" s="768"/>
      <c r="L29" s="768"/>
      <c r="M29" s="768"/>
      <c r="N29" s="768"/>
      <c r="O29" s="768"/>
      <c r="P29" s="769"/>
      <c r="Q29" s="770"/>
      <c r="R29" s="771"/>
      <c r="S29" s="771"/>
      <c r="T29" s="771"/>
      <c r="U29" s="771"/>
      <c r="V29" s="771"/>
      <c r="W29" s="771"/>
      <c r="X29" s="771"/>
      <c r="Y29" s="771"/>
      <c r="Z29" s="771"/>
      <c r="AA29" s="771"/>
      <c r="AB29" s="771"/>
      <c r="AC29" s="771"/>
      <c r="AD29" s="771"/>
      <c r="AE29" s="772"/>
      <c r="AF29" s="773">
        <v>2</v>
      </c>
      <c r="AG29" s="774"/>
      <c r="AH29" s="774"/>
      <c r="AI29" s="774"/>
      <c r="AJ29" s="775"/>
      <c r="AK29" s="821"/>
      <c r="AL29" s="817"/>
      <c r="AM29" s="817"/>
      <c r="AN29" s="817"/>
      <c r="AO29" s="817"/>
      <c r="AP29" s="817"/>
      <c r="AQ29" s="817"/>
      <c r="AR29" s="817"/>
      <c r="AS29" s="817"/>
      <c r="AT29" s="817"/>
      <c r="AU29" s="817"/>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390</v>
      </c>
      <c r="C30" s="768"/>
      <c r="D30" s="768"/>
      <c r="E30" s="768"/>
      <c r="F30" s="768"/>
      <c r="G30" s="768"/>
      <c r="H30" s="768"/>
      <c r="I30" s="768"/>
      <c r="J30" s="768"/>
      <c r="K30" s="768"/>
      <c r="L30" s="768"/>
      <c r="M30" s="768"/>
      <c r="N30" s="768"/>
      <c r="O30" s="768"/>
      <c r="P30" s="769"/>
      <c r="Q30" s="770"/>
      <c r="R30" s="771"/>
      <c r="S30" s="771"/>
      <c r="T30" s="771"/>
      <c r="U30" s="771"/>
      <c r="V30" s="771"/>
      <c r="W30" s="771"/>
      <c r="X30" s="771"/>
      <c r="Y30" s="771"/>
      <c r="Z30" s="771"/>
      <c r="AA30" s="771"/>
      <c r="AB30" s="771"/>
      <c r="AC30" s="771"/>
      <c r="AD30" s="771"/>
      <c r="AE30" s="772"/>
      <c r="AF30" s="773">
        <v>504</v>
      </c>
      <c r="AG30" s="774"/>
      <c r="AH30" s="774"/>
      <c r="AI30" s="774"/>
      <c r="AJ30" s="775"/>
      <c r="AK30" s="821"/>
      <c r="AL30" s="817"/>
      <c r="AM30" s="817"/>
      <c r="AN30" s="817"/>
      <c r="AO30" s="817"/>
      <c r="AP30" s="817"/>
      <c r="AQ30" s="817"/>
      <c r="AR30" s="817"/>
      <c r="AS30" s="817"/>
      <c r="AT30" s="817"/>
      <c r="AU30" s="817"/>
      <c r="AV30" s="817"/>
      <c r="AW30" s="817"/>
      <c r="AX30" s="817"/>
      <c r="AY30" s="817"/>
      <c r="AZ30" s="818"/>
      <c r="BA30" s="818"/>
      <c r="BB30" s="818"/>
      <c r="BC30" s="818"/>
      <c r="BD30" s="818"/>
      <c r="BE30" s="819" t="s">
        <v>391</v>
      </c>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392</v>
      </c>
      <c r="C31" s="768"/>
      <c r="D31" s="768"/>
      <c r="E31" s="768"/>
      <c r="F31" s="768"/>
      <c r="G31" s="768"/>
      <c r="H31" s="768"/>
      <c r="I31" s="768"/>
      <c r="J31" s="768"/>
      <c r="K31" s="768"/>
      <c r="L31" s="768"/>
      <c r="M31" s="768"/>
      <c r="N31" s="768"/>
      <c r="O31" s="768"/>
      <c r="P31" s="769"/>
      <c r="Q31" s="770"/>
      <c r="R31" s="771"/>
      <c r="S31" s="771"/>
      <c r="T31" s="771"/>
      <c r="U31" s="771"/>
      <c r="V31" s="771"/>
      <c r="W31" s="771"/>
      <c r="X31" s="771"/>
      <c r="Y31" s="771"/>
      <c r="Z31" s="771"/>
      <c r="AA31" s="771"/>
      <c r="AB31" s="771"/>
      <c r="AC31" s="771"/>
      <c r="AD31" s="771"/>
      <c r="AE31" s="772"/>
      <c r="AF31" s="773">
        <v>116</v>
      </c>
      <c r="AG31" s="774"/>
      <c r="AH31" s="774"/>
      <c r="AI31" s="774"/>
      <c r="AJ31" s="775"/>
      <c r="AK31" s="821"/>
      <c r="AL31" s="817"/>
      <c r="AM31" s="817"/>
      <c r="AN31" s="817"/>
      <c r="AO31" s="817"/>
      <c r="AP31" s="817"/>
      <c r="AQ31" s="817"/>
      <c r="AR31" s="817"/>
      <c r="AS31" s="817"/>
      <c r="AT31" s="817"/>
      <c r="AU31" s="817"/>
      <c r="AV31" s="817"/>
      <c r="AW31" s="817"/>
      <c r="AX31" s="817"/>
      <c r="AY31" s="817"/>
      <c r="AZ31" s="818"/>
      <c r="BA31" s="818"/>
      <c r="BB31" s="818"/>
      <c r="BC31" s="818"/>
      <c r="BD31" s="818"/>
      <c r="BE31" s="819" t="s">
        <v>391</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393</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376</v>
      </c>
      <c r="B63" s="776" t="s">
        <v>394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627</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396</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397</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c r="C68" s="857"/>
      <c r="D68" s="857"/>
      <c r="E68" s="857"/>
      <c r="F68" s="857"/>
      <c r="G68" s="857"/>
      <c r="H68" s="857"/>
      <c r="I68" s="857"/>
      <c r="J68" s="857"/>
      <c r="K68" s="857"/>
      <c r="L68" s="857"/>
      <c r="M68" s="857"/>
      <c r="N68" s="857"/>
      <c r="O68" s="857"/>
      <c r="P68" s="858"/>
      <c r="Q68" s="859"/>
      <c r="R68" s="853"/>
      <c r="S68" s="853"/>
      <c r="T68" s="853"/>
      <c r="U68" s="853"/>
      <c r="V68" s="853"/>
      <c r="W68" s="853"/>
      <c r="X68" s="853"/>
      <c r="Y68" s="853"/>
      <c r="Z68" s="853"/>
      <c r="AA68" s="853"/>
      <c r="AB68" s="853"/>
      <c r="AC68" s="853"/>
      <c r="AD68" s="853"/>
      <c r="AE68" s="853"/>
      <c r="AF68" s="853"/>
      <c r="AG68" s="853"/>
      <c r="AH68" s="853"/>
      <c r="AI68" s="853"/>
      <c r="AJ68" s="853"/>
      <c r="AK68" s="853"/>
      <c r="AL68" s="853"/>
      <c r="AM68" s="853"/>
      <c r="AN68" s="853"/>
      <c r="AO68" s="853"/>
      <c r="AP68" s="853"/>
      <c r="AQ68" s="853"/>
      <c r="AR68" s="853"/>
      <c r="AS68" s="853"/>
      <c r="AT68" s="853"/>
      <c r="AU68" s="853"/>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c r="C69" s="861"/>
      <c r="D69" s="861"/>
      <c r="E69" s="861"/>
      <c r="F69" s="861"/>
      <c r="G69" s="861"/>
      <c r="H69" s="861"/>
      <c r="I69" s="861"/>
      <c r="J69" s="861"/>
      <c r="K69" s="861"/>
      <c r="L69" s="861"/>
      <c r="M69" s="861"/>
      <c r="N69" s="861"/>
      <c r="O69" s="861"/>
      <c r="P69" s="862"/>
      <c r="Q69" s="863"/>
      <c r="R69" s="817"/>
      <c r="S69" s="817"/>
      <c r="T69" s="817"/>
      <c r="U69" s="817"/>
      <c r="V69" s="817"/>
      <c r="W69" s="817"/>
      <c r="X69" s="817"/>
      <c r="Y69" s="817"/>
      <c r="Z69" s="817"/>
      <c r="AA69" s="817"/>
      <c r="AB69" s="817"/>
      <c r="AC69" s="817"/>
      <c r="AD69" s="817"/>
      <c r="AE69" s="817"/>
      <c r="AF69" s="817"/>
      <c r="AG69" s="817"/>
      <c r="AH69" s="817"/>
      <c r="AI69" s="817"/>
      <c r="AJ69" s="817"/>
      <c r="AK69" s="817"/>
      <c r="AL69" s="817"/>
      <c r="AM69" s="817"/>
      <c r="AN69" s="817"/>
      <c r="AO69" s="817"/>
      <c r="AP69" s="817"/>
      <c r="AQ69" s="817"/>
      <c r="AR69" s="817"/>
      <c r="AS69" s="817"/>
      <c r="AT69" s="817"/>
      <c r="AU69" s="817"/>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c r="C70" s="861"/>
      <c r="D70" s="861"/>
      <c r="E70" s="861"/>
      <c r="F70" s="861"/>
      <c r="G70" s="861"/>
      <c r="H70" s="861"/>
      <c r="I70" s="861"/>
      <c r="J70" s="861"/>
      <c r="K70" s="861"/>
      <c r="L70" s="861"/>
      <c r="M70" s="861"/>
      <c r="N70" s="861"/>
      <c r="O70" s="861"/>
      <c r="P70" s="862"/>
      <c r="Q70" s="863"/>
      <c r="R70" s="817"/>
      <c r="S70" s="817"/>
      <c r="T70" s="817"/>
      <c r="U70" s="817"/>
      <c r="V70" s="817"/>
      <c r="W70" s="817"/>
      <c r="X70" s="817"/>
      <c r="Y70" s="817"/>
      <c r="Z70" s="817"/>
      <c r="AA70" s="817"/>
      <c r="AB70" s="817"/>
      <c r="AC70" s="817"/>
      <c r="AD70" s="817"/>
      <c r="AE70" s="817"/>
      <c r="AF70" s="817"/>
      <c r="AG70" s="817"/>
      <c r="AH70" s="817"/>
      <c r="AI70" s="817"/>
      <c r="AJ70" s="817"/>
      <c r="AK70" s="817"/>
      <c r="AL70" s="817"/>
      <c r="AM70" s="817"/>
      <c r="AN70" s="817"/>
      <c r="AO70" s="817"/>
      <c r="AP70" s="817"/>
      <c r="AQ70" s="817"/>
      <c r="AR70" s="817"/>
      <c r="AS70" s="817"/>
      <c r="AT70" s="817"/>
      <c r="AU70" s="817"/>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376</v>
      </c>
      <c r="B88" s="776" t="s">
        <v>398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399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407</v>
      </c>
      <c r="AB109" s="880"/>
      <c r="AC109" s="880"/>
      <c r="AD109" s="880"/>
      <c r="AE109" s="881"/>
      <c r="AF109" s="879" t="s">
        <v>408</v>
      </c>
      <c r="AG109" s="880"/>
      <c r="AH109" s="880"/>
      <c r="AI109" s="880"/>
      <c r="AJ109" s="881"/>
      <c r="AK109" s="879" t="s">
        <v>294</v>
      </c>
      <c r="AL109" s="880"/>
      <c r="AM109" s="880"/>
      <c r="AN109" s="880"/>
      <c r="AO109" s="881"/>
      <c r="AP109" s="879" t="s">
        <v>409</v>
      </c>
      <c r="AQ109" s="880"/>
      <c r="AR109" s="880"/>
      <c r="AS109" s="880"/>
      <c r="AT109" s="882"/>
      <c r="AU109" s="899" t="s">
        <v>406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407</v>
      </c>
      <c r="BR109" s="880"/>
      <c r="BS109" s="880"/>
      <c r="BT109" s="880"/>
      <c r="BU109" s="881"/>
      <c r="BV109" s="879" t="s">
        <v>408</v>
      </c>
      <c r="BW109" s="880"/>
      <c r="BX109" s="880"/>
      <c r="BY109" s="880"/>
      <c r="BZ109" s="881"/>
      <c r="CA109" s="879" t="s">
        <v>294</v>
      </c>
      <c r="CB109" s="880"/>
      <c r="CC109" s="880"/>
      <c r="CD109" s="880"/>
      <c r="CE109" s="881"/>
      <c r="CF109" s="900" t="s">
        <v>409</v>
      </c>
      <c r="CG109" s="900"/>
      <c r="CH109" s="900"/>
      <c r="CI109" s="900"/>
      <c r="CJ109" s="900"/>
      <c r="CK109" s="879" t="s">
        <v>410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407</v>
      </c>
      <c r="DH109" s="880"/>
      <c r="DI109" s="880"/>
      <c r="DJ109" s="880"/>
      <c r="DK109" s="881"/>
      <c r="DL109" s="879" t="s">
        <v>408</v>
      </c>
      <c r="DM109" s="880"/>
      <c r="DN109" s="880"/>
      <c r="DO109" s="880"/>
      <c r="DP109" s="881"/>
      <c r="DQ109" s="879" t="s">
        <v>294</v>
      </c>
      <c r="DR109" s="880"/>
      <c r="DS109" s="880"/>
      <c r="DT109" s="880"/>
      <c r="DU109" s="881"/>
      <c r="DV109" s="879" t="s">
        <v>409</v>
      </c>
      <c r="DW109" s="880"/>
      <c r="DX109" s="880"/>
      <c r="DY109" s="880"/>
      <c r="DZ109" s="882"/>
    </row>
    <row r="110" spans="1:131" s="212" customFormat="1" ht="26.25" customHeight="1" x14ac:dyDescent="0.15">
      <c r="A110" s="883" t="s">
        <v>411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607462</v>
      </c>
      <c r="AB110" s="887"/>
      <c r="AC110" s="887"/>
      <c r="AD110" s="887"/>
      <c r="AE110" s="888"/>
      <c r="AF110" s="889">
        <v>609282</v>
      </c>
      <c r="AG110" s="887"/>
      <c r="AH110" s="887"/>
      <c r="AI110" s="887"/>
      <c r="AJ110" s="888"/>
      <c r="AK110" s="889">
        <v>664510</v>
      </c>
      <c r="AL110" s="887"/>
      <c r="AM110" s="887"/>
      <c r="AN110" s="887"/>
      <c r="AO110" s="888"/>
      <c r="AP110" s="890">
        <v>15</v>
      </c>
      <c r="AQ110" s="891"/>
      <c r="AR110" s="891"/>
      <c r="AS110" s="891"/>
      <c r="AT110" s="892"/>
      <c r="AU110" s="893" t="s">
        <v>69</v>
      </c>
      <c r="AV110" s="894"/>
      <c r="AW110" s="894"/>
      <c r="AX110" s="894"/>
      <c r="AY110" s="894"/>
      <c r="AZ110" s="916" t="s">
        <v>412</v>
      </c>
      <c r="BA110" s="884"/>
      <c r="BB110" s="884"/>
      <c r="BC110" s="884"/>
      <c r="BD110" s="884"/>
      <c r="BE110" s="884"/>
      <c r="BF110" s="884"/>
      <c r="BG110" s="884"/>
      <c r="BH110" s="884"/>
      <c r="BI110" s="884"/>
      <c r="BJ110" s="884"/>
      <c r="BK110" s="884"/>
      <c r="BL110" s="884"/>
      <c r="BM110" s="884"/>
      <c r="BN110" s="884"/>
      <c r="BO110" s="884"/>
      <c r="BP110" s="885"/>
      <c r="BQ110" s="917">
        <v>8206145</v>
      </c>
      <c r="BR110" s="918"/>
      <c r="BS110" s="918"/>
      <c r="BT110" s="918"/>
      <c r="BU110" s="918"/>
      <c r="BV110" s="918">
        <v>8039167</v>
      </c>
      <c r="BW110" s="918"/>
      <c r="BX110" s="918"/>
      <c r="BY110" s="918"/>
      <c r="BZ110" s="918"/>
      <c r="CA110" s="918">
        <v>7659811</v>
      </c>
      <c r="CB110" s="918"/>
      <c r="CC110" s="918"/>
      <c r="CD110" s="918"/>
      <c r="CE110" s="918"/>
      <c r="CF110" s="931">
        <v>172.7</v>
      </c>
      <c r="CG110" s="932"/>
      <c r="CH110" s="932"/>
      <c r="CI110" s="932"/>
      <c r="CJ110" s="932"/>
      <c r="CK110" s="933" t="s">
        <v>413</v>
      </c>
      <c r="CL110" s="934"/>
      <c r="CM110" s="916" t="s">
        <v>414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15">
      <c r="A111" s="921" t="s">
        <v>415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416</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15">
      <c r="A112" s="939" t="s">
        <v>418</v>
      </c>
      <c r="B112" s="940"/>
      <c r="C112" s="910" t="s">
        <v>419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420</v>
      </c>
      <c r="BA112" s="910"/>
      <c r="BB112" s="910"/>
      <c r="BC112" s="910"/>
      <c r="BD112" s="910"/>
      <c r="BE112" s="910"/>
      <c r="BF112" s="910"/>
      <c r="BG112" s="910"/>
      <c r="BH112" s="910"/>
      <c r="BI112" s="910"/>
      <c r="BJ112" s="910"/>
      <c r="BK112" s="910"/>
      <c r="BL112" s="910"/>
      <c r="BM112" s="910"/>
      <c r="BN112" s="910"/>
      <c r="BO112" s="910"/>
      <c r="BP112" s="911"/>
      <c r="BQ112" s="912">
        <v>2132940</v>
      </c>
      <c r="BR112" s="913"/>
      <c r="BS112" s="913"/>
      <c r="BT112" s="913"/>
      <c r="BU112" s="913"/>
      <c r="BV112" s="913">
        <v>2266123</v>
      </c>
      <c r="BW112" s="913"/>
      <c r="BX112" s="913"/>
      <c r="BY112" s="913"/>
      <c r="BZ112" s="913"/>
      <c r="CA112" s="913">
        <v>2363218</v>
      </c>
      <c r="CB112" s="913"/>
      <c r="CC112" s="913"/>
      <c r="CD112" s="913"/>
      <c r="CE112" s="913"/>
      <c r="CF112" s="907">
        <v>53.3</v>
      </c>
      <c r="CG112" s="908"/>
      <c r="CH112" s="908"/>
      <c r="CI112" s="908"/>
      <c r="CJ112" s="908"/>
      <c r="CK112" s="935"/>
      <c r="CL112" s="936"/>
      <c r="CM112" s="909" t="s">
        <v>421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15">
      <c r="A113" s="941"/>
      <c r="B113" s="942"/>
      <c r="C113" s="910" t="s">
        <v>422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172312</v>
      </c>
      <c r="AB113" s="925"/>
      <c r="AC113" s="925"/>
      <c r="AD113" s="925"/>
      <c r="AE113" s="926"/>
      <c r="AF113" s="927">
        <v>139977</v>
      </c>
      <c r="AG113" s="925"/>
      <c r="AH113" s="925"/>
      <c r="AI113" s="925"/>
      <c r="AJ113" s="926"/>
      <c r="AK113" s="927">
        <v>114331</v>
      </c>
      <c r="AL113" s="925"/>
      <c r="AM113" s="925"/>
      <c r="AN113" s="925"/>
      <c r="AO113" s="926"/>
      <c r="AP113" s="928">
        <v>2.6</v>
      </c>
      <c r="AQ113" s="929"/>
      <c r="AR113" s="929"/>
      <c r="AS113" s="929"/>
      <c r="AT113" s="930"/>
      <c r="AU113" s="895"/>
      <c r="AV113" s="896"/>
      <c r="AW113" s="896"/>
      <c r="AX113" s="896"/>
      <c r="AY113" s="896"/>
      <c r="AZ113" s="909" t="s">
        <v>423</v>
      </c>
      <c r="BA113" s="910"/>
      <c r="BB113" s="910"/>
      <c r="BC113" s="910"/>
      <c r="BD113" s="910"/>
      <c r="BE113" s="910"/>
      <c r="BF113" s="910"/>
      <c r="BG113" s="910"/>
      <c r="BH113" s="910"/>
      <c r="BI113" s="910"/>
      <c r="BJ113" s="910"/>
      <c r="BK113" s="910"/>
      <c r="BL113" s="910"/>
      <c r="BM113" s="910"/>
      <c r="BN113" s="910"/>
      <c r="BO113" s="910"/>
      <c r="BP113" s="911"/>
      <c r="BQ113" s="912">
        <v>641178</v>
      </c>
      <c r="BR113" s="913"/>
      <c r="BS113" s="913"/>
      <c r="BT113" s="913"/>
      <c r="BU113" s="913"/>
      <c r="BV113" s="913">
        <v>666081</v>
      </c>
      <c r="BW113" s="913"/>
      <c r="BX113" s="913"/>
      <c r="BY113" s="913"/>
      <c r="BZ113" s="913"/>
      <c r="CA113" s="913">
        <v>680812</v>
      </c>
      <c r="CB113" s="913"/>
      <c r="CC113" s="913"/>
      <c r="CD113" s="913"/>
      <c r="CE113" s="913"/>
      <c r="CF113" s="907">
        <v>15.4</v>
      </c>
      <c r="CG113" s="908"/>
      <c r="CH113" s="908"/>
      <c r="CI113" s="908"/>
      <c r="CJ113" s="908"/>
      <c r="CK113" s="935"/>
      <c r="CL113" s="936"/>
      <c r="CM113" s="909" t="s">
        <v>424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15">
      <c r="A114" s="941"/>
      <c r="B114" s="942"/>
      <c r="C114" s="910" t="s">
        <v>425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49480</v>
      </c>
      <c r="AB114" s="946"/>
      <c r="AC114" s="946"/>
      <c r="AD114" s="946"/>
      <c r="AE114" s="947"/>
      <c r="AF114" s="948">
        <v>56292</v>
      </c>
      <c r="AG114" s="946"/>
      <c r="AH114" s="946"/>
      <c r="AI114" s="946"/>
      <c r="AJ114" s="947"/>
      <c r="AK114" s="948">
        <v>47147</v>
      </c>
      <c r="AL114" s="946"/>
      <c r="AM114" s="946"/>
      <c r="AN114" s="946"/>
      <c r="AO114" s="947"/>
      <c r="AP114" s="949">
        <v>1.1000000000000001</v>
      </c>
      <c r="AQ114" s="950"/>
      <c r="AR114" s="950"/>
      <c r="AS114" s="950"/>
      <c r="AT114" s="951"/>
      <c r="AU114" s="895"/>
      <c r="AV114" s="896"/>
      <c r="AW114" s="896"/>
      <c r="AX114" s="896"/>
      <c r="AY114" s="896"/>
      <c r="AZ114" s="909" t="s">
        <v>426</v>
      </c>
      <c r="BA114" s="910"/>
      <c r="BB114" s="910"/>
      <c r="BC114" s="910"/>
      <c r="BD114" s="910"/>
      <c r="BE114" s="910"/>
      <c r="BF114" s="910"/>
      <c r="BG114" s="910"/>
      <c r="BH114" s="910"/>
      <c r="BI114" s="910"/>
      <c r="BJ114" s="910"/>
      <c r="BK114" s="910"/>
      <c r="BL114" s="910"/>
      <c r="BM114" s="910"/>
      <c r="BN114" s="910"/>
      <c r="BO114" s="910"/>
      <c r="BP114" s="911"/>
      <c r="BQ114" s="912">
        <v>142547</v>
      </c>
      <c r="BR114" s="913"/>
      <c r="BS114" s="913"/>
      <c r="BT114" s="913"/>
      <c r="BU114" s="913"/>
      <c r="BV114" s="913">
        <v>201543</v>
      </c>
      <c r="BW114" s="913"/>
      <c r="BX114" s="913"/>
      <c r="BY114" s="913"/>
      <c r="BZ114" s="913"/>
      <c r="CA114" s="913">
        <v>133018</v>
      </c>
      <c r="CB114" s="913"/>
      <c r="CC114" s="913"/>
      <c r="CD114" s="913"/>
      <c r="CE114" s="913"/>
      <c r="CF114" s="907">
        <v>3</v>
      </c>
      <c r="CG114" s="908"/>
      <c r="CH114" s="908"/>
      <c r="CI114" s="908"/>
      <c r="CJ114" s="908"/>
      <c r="CK114" s="935"/>
      <c r="CL114" s="936"/>
      <c r="CM114" s="909" t="s">
        <v>427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15">
      <c r="A115" s="941"/>
      <c r="B115" s="942"/>
      <c r="C115" s="910" t="s">
        <v>428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429</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15">
      <c r="A116" s="943"/>
      <c r="B116" s="944"/>
      <c r="C116" s="952" t="s">
        <v>431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49</v>
      </c>
      <c r="AB116" s="946"/>
      <c r="AC116" s="946"/>
      <c r="AD116" s="946"/>
      <c r="AE116" s="947"/>
      <c r="AF116" s="948">
        <v>16</v>
      </c>
      <c r="AG116" s="946"/>
      <c r="AH116" s="946"/>
      <c r="AI116" s="946"/>
      <c r="AJ116" s="947"/>
      <c r="AK116" s="948">
        <v>49</v>
      </c>
      <c r="AL116" s="946"/>
      <c r="AM116" s="946"/>
      <c r="AN116" s="946"/>
      <c r="AO116" s="947"/>
      <c r="AP116" s="949">
        <v>0</v>
      </c>
      <c r="AQ116" s="950"/>
      <c r="AR116" s="950"/>
      <c r="AS116" s="950"/>
      <c r="AT116" s="951"/>
      <c r="AU116" s="895"/>
      <c r="AV116" s="896"/>
      <c r="AW116" s="896"/>
      <c r="AX116" s="896"/>
      <c r="AY116" s="896"/>
      <c r="AZ116" s="954" t="s">
        <v>432</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434</v>
      </c>
      <c r="Z117" s="881"/>
      <c r="AA117" s="965">
        <v>829303</v>
      </c>
      <c r="AB117" s="966"/>
      <c r="AC117" s="966"/>
      <c r="AD117" s="966"/>
      <c r="AE117" s="967"/>
      <c r="AF117" s="968">
        <v>805567</v>
      </c>
      <c r="AG117" s="966"/>
      <c r="AH117" s="966"/>
      <c r="AI117" s="966"/>
      <c r="AJ117" s="967"/>
      <c r="AK117" s="968">
        <v>826037</v>
      </c>
      <c r="AL117" s="966"/>
      <c r="AM117" s="966"/>
      <c r="AN117" s="966"/>
      <c r="AO117" s="967"/>
      <c r="AP117" s="969"/>
      <c r="AQ117" s="970"/>
      <c r="AR117" s="970"/>
      <c r="AS117" s="970"/>
      <c r="AT117" s="971"/>
      <c r="AU117" s="895"/>
      <c r="AV117" s="896"/>
      <c r="AW117" s="896"/>
      <c r="AX117" s="896"/>
      <c r="AY117" s="896"/>
      <c r="AZ117" s="961" t="s">
        <v>435</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15">
      <c r="A118" s="899" t="s">
        <v>410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407</v>
      </c>
      <c r="AB118" s="880"/>
      <c r="AC118" s="880"/>
      <c r="AD118" s="880"/>
      <c r="AE118" s="881"/>
      <c r="AF118" s="879" t="s">
        <v>408</v>
      </c>
      <c r="AG118" s="880"/>
      <c r="AH118" s="880"/>
      <c r="AI118" s="880"/>
      <c r="AJ118" s="881"/>
      <c r="AK118" s="879" t="s">
        <v>294</v>
      </c>
      <c r="AL118" s="880"/>
      <c r="AM118" s="880"/>
      <c r="AN118" s="880"/>
      <c r="AO118" s="881"/>
      <c r="AP118" s="957" t="s">
        <v>409</v>
      </c>
      <c r="AQ118" s="958"/>
      <c r="AR118" s="958"/>
      <c r="AS118" s="958"/>
      <c r="AT118" s="959"/>
      <c r="AU118" s="895"/>
      <c r="AV118" s="896"/>
      <c r="AW118" s="896"/>
      <c r="AX118" s="896"/>
      <c r="AY118" s="896"/>
      <c r="AZ118" s="960" t="s">
        <v>437</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438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15">
      <c r="A119" s="1044" t="s">
        <v>413</v>
      </c>
      <c r="B119" s="934"/>
      <c r="C119" s="916" t="s">
        <v>414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439</v>
      </c>
      <c r="BP119" s="992"/>
      <c r="BQ119" s="986">
        <v>11122810</v>
      </c>
      <c r="BR119" s="987"/>
      <c r="BS119" s="987"/>
      <c r="BT119" s="987"/>
      <c r="BU119" s="987"/>
      <c r="BV119" s="987">
        <v>11172914</v>
      </c>
      <c r="BW119" s="987"/>
      <c r="BX119" s="987"/>
      <c r="BY119" s="987"/>
      <c r="BZ119" s="987"/>
      <c r="CA119" s="987">
        <v>10836859</v>
      </c>
      <c r="CB119" s="987"/>
      <c r="CC119" s="987"/>
      <c r="CD119" s="987"/>
      <c r="CE119" s="987"/>
      <c r="CF119" s="988"/>
      <c r="CG119" s="989"/>
      <c r="CH119" s="989"/>
      <c r="CI119" s="989"/>
      <c r="CJ119" s="990"/>
      <c r="CK119" s="937"/>
      <c r="CL119" s="938"/>
      <c r="CM119" s="960" t="s">
        <v>440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15">
      <c r="A120" s="1045"/>
      <c r="B120" s="936"/>
      <c r="C120" s="909" t="s">
        <v>417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441</v>
      </c>
      <c r="AV120" s="979"/>
      <c r="AW120" s="979"/>
      <c r="AX120" s="979"/>
      <c r="AY120" s="980"/>
      <c r="AZ120" s="916" t="s">
        <v>442</v>
      </c>
      <c r="BA120" s="884"/>
      <c r="BB120" s="884"/>
      <c r="BC120" s="884"/>
      <c r="BD120" s="884"/>
      <c r="BE120" s="884"/>
      <c r="BF120" s="884"/>
      <c r="BG120" s="884"/>
      <c r="BH120" s="884"/>
      <c r="BI120" s="884"/>
      <c r="BJ120" s="884"/>
      <c r="BK120" s="884"/>
      <c r="BL120" s="884"/>
      <c r="BM120" s="884"/>
      <c r="BN120" s="884"/>
      <c r="BO120" s="884"/>
      <c r="BP120" s="885"/>
      <c r="BQ120" s="917">
        <v>2138665</v>
      </c>
      <c r="BR120" s="918"/>
      <c r="BS120" s="918"/>
      <c r="BT120" s="918"/>
      <c r="BU120" s="918"/>
      <c r="BV120" s="918">
        <v>2352919</v>
      </c>
      <c r="BW120" s="918"/>
      <c r="BX120" s="918"/>
      <c r="BY120" s="918"/>
      <c r="BZ120" s="918"/>
      <c r="CA120" s="918">
        <v>2420848</v>
      </c>
      <c r="CB120" s="918"/>
      <c r="CC120" s="918"/>
      <c r="CD120" s="918"/>
      <c r="CE120" s="918"/>
      <c r="CF120" s="931">
        <v>54.6</v>
      </c>
      <c r="CG120" s="932"/>
      <c r="CH120" s="932"/>
      <c r="CI120" s="932"/>
      <c r="CJ120" s="932"/>
      <c r="CK120" s="993" t="s">
        <v>443</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v>2132940</v>
      </c>
      <c r="DH120" s="918"/>
      <c r="DI120" s="918"/>
      <c r="DJ120" s="918"/>
      <c r="DK120" s="918"/>
      <c r="DL120" s="918">
        <v>2266123</v>
      </c>
      <c r="DM120" s="918"/>
      <c r="DN120" s="918"/>
      <c r="DO120" s="918"/>
      <c r="DP120" s="918"/>
      <c r="DQ120" s="918">
        <v>2363218</v>
      </c>
      <c r="DR120" s="918"/>
      <c r="DS120" s="918"/>
      <c r="DT120" s="918"/>
      <c r="DU120" s="918"/>
      <c r="DV120" s="919">
        <v>53.3</v>
      </c>
      <c r="DW120" s="919"/>
      <c r="DX120" s="919"/>
      <c r="DY120" s="919"/>
      <c r="DZ120" s="920"/>
    </row>
    <row r="121" spans="1:130" s="212" customFormat="1" ht="26.25" customHeight="1" x14ac:dyDescent="0.15">
      <c r="A121" s="1045"/>
      <c r="B121" s="936"/>
      <c r="C121" s="961" t="s">
        <v>444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445</v>
      </c>
      <c r="BA121" s="910"/>
      <c r="BB121" s="910"/>
      <c r="BC121" s="910"/>
      <c r="BD121" s="910"/>
      <c r="BE121" s="910"/>
      <c r="BF121" s="910"/>
      <c r="BG121" s="910"/>
      <c r="BH121" s="910"/>
      <c r="BI121" s="910"/>
      <c r="BJ121" s="910"/>
      <c r="BK121" s="910"/>
      <c r="BL121" s="910"/>
      <c r="BM121" s="910"/>
      <c r="BN121" s="910"/>
      <c r="BO121" s="910"/>
      <c r="BP121" s="911"/>
      <c r="BQ121" s="912">
        <v>179818</v>
      </c>
      <c r="BR121" s="913"/>
      <c r="BS121" s="913"/>
      <c r="BT121" s="913"/>
      <c r="BU121" s="913"/>
      <c r="BV121" s="913">
        <v>171070</v>
      </c>
      <c r="BW121" s="913"/>
      <c r="BX121" s="913"/>
      <c r="BY121" s="913"/>
      <c r="BZ121" s="913"/>
      <c r="CA121" s="913">
        <v>160813</v>
      </c>
      <c r="CB121" s="913"/>
      <c r="CC121" s="913"/>
      <c r="CD121" s="913"/>
      <c r="CE121" s="913"/>
      <c r="CF121" s="907">
        <v>3.6</v>
      </c>
      <c r="CG121" s="908"/>
      <c r="CH121" s="908"/>
      <c r="CI121" s="908"/>
      <c r="CJ121" s="908"/>
      <c r="CK121" s="996"/>
      <c r="CL121" s="997"/>
      <c r="CM121" s="997"/>
      <c r="CN121" s="997"/>
      <c r="CO121" s="998"/>
      <c r="CP121" s="1006" t="s">
        <v>389</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12" customFormat="1" ht="26.25" customHeight="1" x14ac:dyDescent="0.15">
      <c r="A122" s="1045"/>
      <c r="B122" s="936"/>
      <c r="C122" s="909" t="s">
        <v>427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446</v>
      </c>
      <c r="BA122" s="952"/>
      <c r="BB122" s="952"/>
      <c r="BC122" s="952"/>
      <c r="BD122" s="952"/>
      <c r="BE122" s="952"/>
      <c r="BF122" s="952"/>
      <c r="BG122" s="952"/>
      <c r="BH122" s="952"/>
      <c r="BI122" s="952"/>
      <c r="BJ122" s="952"/>
      <c r="BK122" s="952"/>
      <c r="BL122" s="952"/>
      <c r="BM122" s="952"/>
      <c r="BN122" s="952"/>
      <c r="BO122" s="952"/>
      <c r="BP122" s="953"/>
      <c r="BQ122" s="986">
        <v>5410352</v>
      </c>
      <c r="BR122" s="987"/>
      <c r="BS122" s="987"/>
      <c r="BT122" s="987"/>
      <c r="BU122" s="987"/>
      <c r="BV122" s="987">
        <v>5334813</v>
      </c>
      <c r="BW122" s="987"/>
      <c r="BX122" s="987"/>
      <c r="BY122" s="987"/>
      <c r="BZ122" s="987"/>
      <c r="CA122" s="987">
        <v>4977155</v>
      </c>
      <c r="CB122" s="987"/>
      <c r="CC122" s="987"/>
      <c r="CD122" s="987"/>
      <c r="CE122" s="987"/>
      <c r="CF122" s="1004">
        <v>112.2</v>
      </c>
      <c r="CG122" s="1005"/>
      <c r="CH122" s="1005"/>
      <c r="CI122" s="1005"/>
      <c r="CJ122" s="1005"/>
      <c r="CK122" s="996"/>
      <c r="CL122" s="997"/>
      <c r="CM122" s="997"/>
      <c r="CN122" s="997"/>
      <c r="CO122" s="998"/>
      <c r="CP122" s="1006" t="s">
        <v>388</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15">
      <c r="A123" s="1045"/>
      <c r="B123" s="936"/>
      <c r="C123" s="909" t="s">
        <v>433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447</v>
      </c>
      <c r="BP123" s="992"/>
      <c r="BQ123" s="1051">
        <v>7728835</v>
      </c>
      <c r="BR123" s="1018"/>
      <c r="BS123" s="1018"/>
      <c r="BT123" s="1018"/>
      <c r="BU123" s="1018"/>
      <c r="BV123" s="1018">
        <v>7858802</v>
      </c>
      <c r="BW123" s="1018"/>
      <c r="BX123" s="1018"/>
      <c r="BY123" s="1018"/>
      <c r="BZ123" s="1018"/>
      <c r="CA123" s="1018">
        <v>7558816</v>
      </c>
      <c r="CB123" s="1018"/>
      <c r="CC123" s="1018"/>
      <c r="CD123" s="1018"/>
      <c r="CE123" s="1018"/>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
      <c r="A124" s="1045"/>
      <c r="B124" s="936"/>
      <c r="C124" s="909" t="s">
        <v>436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7" t="s">
        <v>448</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82.1</v>
      </c>
      <c r="BR124" s="1014"/>
      <c r="BS124" s="1014"/>
      <c r="BT124" s="1014"/>
      <c r="BU124" s="1014"/>
      <c r="BV124" s="1014">
        <v>78.900000000000006</v>
      </c>
      <c r="BW124" s="1014"/>
      <c r="BX124" s="1014"/>
      <c r="BY124" s="1014"/>
      <c r="BZ124" s="1014"/>
      <c r="CA124" s="1014">
        <v>73.900000000000006</v>
      </c>
      <c r="CB124" s="1014"/>
      <c r="CC124" s="1014"/>
      <c r="CD124" s="1014"/>
      <c r="CE124" s="1014"/>
      <c r="CF124" s="1015"/>
      <c r="CG124" s="1016"/>
      <c r="CH124" s="1016"/>
      <c r="CI124" s="1016"/>
      <c r="CJ124" s="1017"/>
      <c r="CK124" s="999"/>
      <c r="CL124" s="999"/>
      <c r="CM124" s="999"/>
      <c r="CN124" s="999"/>
      <c r="CO124" s="1000"/>
      <c r="CP124" s="1006" t="s">
        <v>449</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15">
      <c r="A125" s="1045"/>
      <c r="B125" s="936"/>
      <c r="C125" s="909" t="s">
        <v>438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450</v>
      </c>
      <c r="CL125" s="994"/>
      <c r="CM125" s="994"/>
      <c r="CN125" s="994"/>
      <c r="CO125" s="995"/>
      <c r="CP125" s="916" t="s">
        <v>451</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
      <c r="A126" s="1045"/>
      <c r="B126" s="936"/>
      <c r="C126" s="909" t="s">
        <v>440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452</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15">
      <c r="A127" s="1046"/>
      <c r="B127" s="938"/>
      <c r="C127" s="960" t="s">
        <v>453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9" t="s">
        <v>454</v>
      </c>
      <c r="AY127" s="1020"/>
      <c r="AZ127" s="1020"/>
      <c r="BA127" s="1020"/>
      <c r="BB127" s="1020"/>
      <c r="BC127" s="1020"/>
      <c r="BD127" s="1020"/>
      <c r="BE127" s="1021"/>
      <c r="BF127" s="1022" t="s">
        <v>455</v>
      </c>
      <c r="BG127" s="1020"/>
      <c r="BH127" s="1020"/>
      <c r="BI127" s="1020"/>
      <c r="BJ127" s="1020"/>
      <c r="BK127" s="1020"/>
      <c r="BL127" s="1021"/>
      <c r="BM127" s="1022" t="s">
        <v>456</v>
      </c>
      <c r="BN127" s="1020"/>
      <c r="BO127" s="1020"/>
      <c r="BP127" s="1020"/>
      <c r="BQ127" s="1020"/>
      <c r="BR127" s="1020"/>
      <c r="BS127" s="1021"/>
      <c r="BT127" s="1022" t="s">
        <v>457</v>
      </c>
      <c r="BU127" s="1020"/>
      <c r="BV127" s="1020"/>
      <c r="BW127" s="1020"/>
      <c r="BX127" s="1020"/>
      <c r="BY127" s="1020"/>
      <c r="BZ127" s="1043"/>
      <c r="CA127" s="214"/>
      <c r="CB127" s="214"/>
      <c r="CC127" s="214"/>
      <c r="CD127" s="237"/>
      <c r="CE127" s="237"/>
      <c r="CF127" s="237"/>
      <c r="CG127" s="214"/>
      <c r="CH127" s="214"/>
      <c r="CI127" s="214"/>
      <c r="CJ127" s="236"/>
      <c r="CK127" s="1010"/>
      <c r="CL127" s="997"/>
      <c r="CM127" s="997"/>
      <c r="CN127" s="997"/>
      <c r="CO127" s="998"/>
      <c r="CP127" s="909" t="s">
        <v>458</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
      <c r="A128" s="1029" t="s">
        <v>459</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460</v>
      </c>
      <c r="X128" s="1031"/>
      <c r="Y128" s="1031"/>
      <c r="Z128" s="1032"/>
      <c r="AA128" s="1033">
        <v>19420</v>
      </c>
      <c r="AB128" s="1034"/>
      <c r="AC128" s="1034"/>
      <c r="AD128" s="1034"/>
      <c r="AE128" s="1035"/>
      <c r="AF128" s="1036">
        <v>16866</v>
      </c>
      <c r="AG128" s="1034"/>
      <c r="AH128" s="1034"/>
      <c r="AI128" s="1034"/>
      <c r="AJ128" s="1035"/>
      <c r="AK128" s="1036">
        <v>26352</v>
      </c>
      <c r="AL128" s="1034"/>
      <c r="AM128" s="1034"/>
      <c r="AN128" s="1034"/>
      <c r="AO128" s="1035"/>
      <c r="AP128" s="1037"/>
      <c r="AQ128" s="1038"/>
      <c r="AR128" s="1038"/>
      <c r="AS128" s="1038"/>
      <c r="AT128" s="1039"/>
      <c r="AU128" s="214"/>
      <c r="AV128" s="214"/>
      <c r="AW128" s="214"/>
      <c r="AX128" s="883" t="s">
        <v>461</v>
      </c>
      <c r="AY128" s="884"/>
      <c r="AZ128" s="884"/>
      <c r="BA128" s="884"/>
      <c r="BB128" s="884"/>
      <c r="BC128" s="884"/>
      <c r="BD128" s="884"/>
      <c r="BE128" s="885"/>
      <c r="BF128" s="1040" t="s">
        <v>121</v>
      </c>
      <c r="BG128" s="1041"/>
      <c r="BH128" s="1041"/>
      <c r="BI128" s="1041"/>
      <c r="BJ128" s="1041"/>
      <c r="BK128" s="1041"/>
      <c r="BL128" s="1042"/>
      <c r="BM128" s="1040">
        <v>15</v>
      </c>
      <c r="BN128" s="1041"/>
      <c r="BO128" s="1041"/>
      <c r="BP128" s="1041"/>
      <c r="BQ128" s="1041"/>
      <c r="BR128" s="1041"/>
      <c r="BS128" s="1042"/>
      <c r="BT128" s="1040">
        <v>20</v>
      </c>
      <c r="BU128" s="1041"/>
      <c r="BV128" s="1041"/>
      <c r="BW128" s="1041"/>
      <c r="BX128" s="1041"/>
      <c r="BY128" s="1041"/>
      <c r="BZ128" s="1063"/>
      <c r="CA128" s="237"/>
      <c r="CB128" s="237"/>
      <c r="CC128" s="237"/>
      <c r="CD128" s="237"/>
      <c r="CE128" s="237"/>
      <c r="CF128" s="237"/>
      <c r="CG128" s="214"/>
      <c r="CH128" s="214"/>
      <c r="CI128" s="214"/>
      <c r="CJ128" s="236"/>
      <c r="CK128" s="1011"/>
      <c r="CL128" s="1012"/>
      <c r="CM128" s="1012"/>
      <c r="CN128" s="1012"/>
      <c r="CO128" s="1013"/>
      <c r="CP128" s="1023" t="s">
        <v>462</v>
      </c>
      <c r="CQ128" s="713"/>
      <c r="CR128" s="713"/>
      <c r="CS128" s="713"/>
      <c r="CT128" s="713"/>
      <c r="CU128" s="713"/>
      <c r="CV128" s="713"/>
      <c r="CW128" s="713"/>
      <c r="CX128" s="713"/>
      <c r="CY128" s="713"/>
      <c r="CZ128" s="713"/>
      <c r="DA128" s="713"/>
      <c r="DB128" s="713"/>
      <c r="DC128" s="713"/>
      <c r="DD128" s="713"/>
      <c r="DE128" s="713"/>
      <c r="DF128" s="1024"/>
      <c r="DG128" s="1025" t="s">
        <v>121</v>
      </c>
      <c r="DH128" s="1026"/>
      <c r="DI128" s="1026"/>
      <c r="DJ128" s="1026"/>
      <c r="DK128" s="1026"/>
      <c r="DL128" s="1026" t="s">
        <v>121</v>
      </c>
      <c r="DM128" s="1026"/>
      <c r="DN128" s="1026"/>
      <c r="DO128" s="1026"/>
      <c r="DP128" s="1026"/>
      <c r="DQ128" s="1026" t="s">
        <v>121</v>
      </c>
      <c r="DR128" s="1026"/>
      <c r="DS128" s="1026"/>
      <c r="DT128" s="1026"/>
      <c r="DU128" s="1026"/>
      <c r="DV128" s="1027" t="s">
        <v>121</v>
      </c>
      <c r="DW128" s="1027"/>
      <c r="DX128" s="1027"/>
      <c r="DY128" s="1027"/>
      <c r="DZ128" s="1028"/>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463</v>
      </c>
      <c r="X129" s="1058"/>
      <c r="Y129" s="1058"/>
      <c r="Z129" s="1059"/>
      <c r="AA129" s="945">
        <v>4584509</v>
      </c>
      <c r="AB129" s="946"/>
      <c r="AC129" s="946"/>
      <c r="AD129" s="946"/>
      <c r="AE129" s="947"/>
      <c r="AF129" s="948">
        <v>4630120</v>
      </c>
      <c r="AG129" s="946"/>
      <c r="AH129" s="946"/>
      <c r="AI129" s="946"/>
      <c r="AJ129" s="947"/>
      <c r="AK129" s="948">
        <v>4836111</v>
      </c>
      <c r="AL129" s="946"/>
      <c r="AM129" s="946"/>
      <c r="AN129" s="946"/>
      <c r="AO129" s="947"/>
      <c r="AP129" s="1060"/>
      <c r="AQ129" s="1061"/>
      <c r="AR129" s="1061"/>
      <c r="AS129" s="1061"/>
      <c r="AT129" s="1062"/>
      <c r="AU129" s="215"/>
      <c r="AV129" s="215"/>
      <c r="AW129" s="215"/>
      <c r="AX129" s="1052" t="s">
        <v>464</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466</v>
      </c>
      <c r="X130" s="1058"/>
      <c r="Y130" s="1058"/>
      <c r="Z130" s="1059"/>
      <c r="AA130" s="945">
        <v>453393</v>
      </c>
      <c r="AB130" s="946"/>
      <c r="AC130" s="946"/>
      <c r="AD130" s="946"/>
      <c r="AE130" s="947"/>
      <c r="AF130" s="948">
        <v>430488</v>
      </c>
      <c r="AG130" s="946"/>
      <c r="AH130" s="946"/>
      <c r="AI130" s="946"/>
      <c r="AJ130" s="947"/>
      <c r="AK130" s="948">
        <v>401229</v>
      </c>
      <c r="AL130" s="946"/>
      <c r="AM130" s="946"/>
      <c r="AN130" s="946"/>
      <c r="AO130" s="947"/>
      <c r="AP130" s="1060"/>
      <c r="AQ130" s="1061"/>
      <c r="AR130" s="1061"/>
      <c r="AS130" s="1061"/>
      <c r="AT130" s="1062"/>
      <c r="AU130" s="215"/>
      <c r="AV130" s="215"/>
      <c r="AW130" s="215"/>
      <c r="AX130" s="1052" t="s">
        <v>467</v>
      </c>
      <c r="AY130" s="910"/>
      <c r="AZ130" s="910"/>
      <c r="BA130" s="910"/>
      <c r="BB130" s="910"/>
      <c r="BC130" s="910"/>
      <c r="BD130" s="910"/>
      <c r="BE130" s="911"/>
      <c r="BF130" s="1088">
        <v>8.6999999999999993</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468</v>
      </c>
      <c r="X131" s="1095"/>
      <c r="Y131" s="1095"/>
      <c r="Z131" s="1096"/>
      <c r="AA131" s="991">
        <v>4131116</v>
      </c>
      <c r="AB131" s="973"/>
      <c r="AC131" s="973"/>
      <c r="AD131" s="973"/>
      <c r="AE131" s="974"/>
      <c r="AF131" s="972">
        <v>4199632</v>
      </c>
      <c r="AG131" s="973"/>
      <c r="AH131" s="973"/>
      <c r="AI131" s="973"/>
      <c r="AJ131" s="974"/>
      <c r="AK131" s="972">
        <v>4434882</v>
      </c>
      <c r="AL131" s="973"/>
      <c r="AM131" s="973"/>
      <c r="AN131" s="973"/>
      <c r="AO131" s="974"/>
      <c r="AP131" s="1097"/>
      <c r="AQ131" s="1098"/>
      <c r="AR131" s="1098"/>
      <c r="AS131" s="1098"/>
      <c r="AT131" s="1099"/>
      <c r="AU131" s="215"/>
      <c r="AV131" s="215"/>
      <c r="AW131" s="215"/>
      <c r="AX131" s="1070" t="s">
        <v>469</v>
      </c>
      <c r="AY131" s="713"/>
      <c r="AZ131" s="713"/>
      <c r="BA131" s="713"/>
      <c r="BB131" s="713"/>
      <c r="BC131" s="713"/>
      <c r="BD131" s="713"/>
      <c r="BE131" s="1024"/>
      <c r="BF131" s="1071">
        <v>73.900000000000006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471</v>
      </c>
      <c r="W132" s="1081"/>
      <c r="X132" s="1081"/>
      <c r="Y132" s="1081"/>
      <c r="Z132" s="1082"/>
      <c r="AA132" s="1083">
        <v>8.6293873130000005</v>
      </c>
      <c r="AB132" s="1084"/>
      <c r="AC132" s="1084"/>
      <c r="AD132" s="1084"/>
      <c r="AE132" s="1085"/>
      <c r="AF132" s="1086">
        <v>8.5296283099999997</v>
      </c>
      <c r="AG132" s="1084"/>
      <c r="AH132" s="1084"/>
      <c r="AI132" s="1084"/>
      <c r="AJ132" s="1085"/>
      <c r="AK132" s="1086">
        <v>8.9845907960000009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472</v>
      </c>
      <c r="W133" s="1064"/>
      <c r="X133" s="1064"/>
      <c r="Y133" s="1064"/>
      <c r="Z133" s="1065"/>
      <c r="AA133" s="1066">
        <v>7.4</v>
      </c>
      <c r="AB133" s="1067"/>
      <c r="AC133" s="1067"/>
      <c r="AD133" s="1067"/>
      <c r="AE133" s="1068"/>
      <c r="AF133" s="1066">
        <v>8</v>
      </c>
      <c r="AG133" s="1067"/>
      <c r="AH133" s="1067"/>
      <c r="AI133" s="1067"/>
      <c r="AJ133" s="1068"/>
      <c r="AK133" s="1066">
        <v>8.6999999999999993</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OsGqjZR0AT4G9q2ZFR8gJ4lQIusMi62wx329PrR2rfzSDA8RoJr6Hnf00PLAxeyyWARu+bE/bpTl23WpVrEWg==" saltValue="2C7SiUh2Bxof/7ox8PAl3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DQ105"/>
  <sheetViews>
    <sheetView showGridLines="0" view="pageBreakPreview" topLeftCell="AJ61" zoomScaleNormal="85" zoomScaleSheetLayoutView="100" workbookViewId="0">
      <selection activeCell="CM29" sqref="CM29"/>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UMf7bYLVOGSvz/vDdAw07u9mYUC83zIxtE6WknxNfPicJKIeWFPYJvR/uNSKCCLCk1lVI7tiSbddmXu4FuA2w==" saltValue="EJEFHxxxhZEOSbp3k4Cw7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DL89"/>
  <sheetViews>
    <sheetView showGridLines="0" topLeftCell="AB52"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hWrfRGgsiA90LkXxHYOZ75Nc0bdKENw3wbNjgodwVPWUqt15DqF1edrXpZY2fLinCCVmPmAhqzJZ70FYXGDBQ==" saltValue="WL4Hz+uK/sfpU6Fqf7BBf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0" zoomScale="55" zoomScaleSheetLayoutView="5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01" t="s">
        <v>476</v>
      </c>
      <c r="AP7" s="253"/>
      <c r="AQ7" s="254" t="s">
        <v>477</v>
      </c>
      <c r="AR7" s="255"/>
    </row>
    <row r="8" spans="1:46" x14ac:dyDescent="0.15">
      <c r="A8" s="247"/>
      <c r="AK8" s="256"/>
      <c r="AL8" s="257"/>
      <c r="AM8" s="257"/>
      <c r="AN8" s="258"/>
      <c r="AO8" s="1102"/>
      <c r="AP8" s="259" t="s">
        <v>478</v>
      </c>
      <c r="AQ8" s="260" t="s">
        <v>479</v>
      </c>
      <c r="AR8" s="261" t="s">
        <v>480</v>
      </c>
    </row>
    <row r="9" spans="1:46" x14ac:dyDescent="0.15">
      <c r="A9" s="247"/>
      <c r="AK9" s="1103" t="s">
        <v>481</v>
      </c>
      <c r="AL9" s="1104"/>
      <c r="AM9" s="1104"/>
      <c r="AN9" s="1105"/>
      <c r="AO9" s="262">
        <v>1681496</v>
      </c>
      <c r="AP9" s="262">
        <v>84412</v>
      </c>
      <c r="AQ9" s="263">
        <v>102505</v>
      </c>
      <c r="AR9" s="264">
        <v>-17.7</v>
      </c>
    </row>
    <row r="10" spans="1:46" ht="13.5" customHeight="1" x14ac:dyDescent="0.15">
      <c r="A10" s="247"/>
      <c r="AK10" s="1103" t="s">
        <v>482</v>
      </c>
      <c r="AL10" s="1104"/>
      <c r="AM10" s="1104"/>
      <c r="AN10" s="1105"/>
      <c r="AO10" s="265">
        <v>219864</v>
      </c>
      <c r="AP10" s="265">
        <v>11037</v>
      </c>
      <c r="AQ10" s="266">
        <v>13118</v>
      </c>
      <c r="AR10" s="267">
        <v>-15.9</v>
      </c>
    </row>
    <row r="11" spans="1:46" ht="13.5" customHeight="1" x14ac:dyDescent="0.15">
      <c r="A11" s="247"/>
      <c r="AK11" s="1103" t="s">
        <v>483</v>
      </c>
      <c r="AL11" s="1104"/>
      <c r="AM11" s="1104"/>
      <c r="AN11" s="1105"/>
      <c r="AO11" s="265">
        <v>876</v>
      </c>
      <c r="AP11" s="265">
        <v>44</v>
      </c>
      <c r="AQ11" s="266">
        <v>532</v>
      </c>
      <c r="AR11" s="267">
        <v>-91.7</v>
      </c>
    </row>
    <row r="12" spans="1:46" ht="13.5" customHeight="1" x14ac:dyDescent="0.15">
      <c r="A12" s="247"/>
      <c r="AK12" s="1103" t="s">
        <v>484</v>
      </c>
      <c r="AL12" s="1104"/>
      <c r="AM12" s="1104"/>
      <c r="AN12" s="1105"/>
      <c r="AO12" s="265" t="s">
        <v>485</v>
      </c>
      <c r="AP12" s="265" t="s">
        <v>485</v>
      </c>
      <c r="AQ12" s="266">
        <v>70</v>
      </c>
      <c r="AR12" s="267" t="s">
        <v>485</v>
      </c>
    </row>
    <row r="13" spans="1:46" ht="13.5" customHeight="1" x14ac:dyDescent="0.15">
      <c r="A13" s="247"/>
      <c r="AK13" s="1103" t="s">
        <v>486</v>
      </c>
      <c r="AL13" s="1104"/>
      <c r="AM13" s="1104"/>
      <c r="AN13" s="1105"/>
      <c r="AO13" s="265" t="s">
        <v>485</v>
      </c>
      <c r="AP13" s="265" t="s">
        <v>485</v>
      </c>
      <c r="AQ13" s="266">
        <v>4255</v>
      </c>
      <c r="AR13" s="267" t="s">
        <v>485</v>
      </c>
    </row>
    <row r="14" spans="1:46" ht="13.5" customHeight="1" x14ac:dyDescent="0.15">
      <c r="A14" s="247"/>
      <c r="AK14" s="1103" t="s">
        <v>487</v>
      </c>
      <c r="AL14" s="1104"/>
      <c r="AM14" s="1104"/>
      <c r="AN14" s="1105"/>
      <c r="AO14" s="265">
        <v>19664</v>
      </c>
      <c r="AP14" s="265">
        <v>987</v>
      </c>
      <c r="AQ14" s="266">
        <v>1813</v>
      </c>
      <c r="AR14" s="267">
        <v>-45.6</v>
      </c>
    </row>
    <row r="15" spans="1:46" ht="13.5" customHeight="1" x14ac:dyDescent="0.15">
      <c r="A15" s="247"/>
      <c r="AK15" s="1106" t="s">
        <v>488</v>
      </c>
      <c r="AL15" s="1107"/>
      <c r="AM15" s="1107"/>
      <c r="AN15" s="1108"/>
      <c r="AO15" s="265">
        <v>-75041</v>
      </c>
      <c r="AP15" s="265">
        <v>-3767</v>
      </c>
      <c r="AQ15" s="266">
        <v>-6003</v>
      </c>
      <c r="AR15" s="267">
        <v>-37.200000000000003</v>
      </c>
    </row>
    <row r="16" spans="1:46" x14ac:dyDescent="0.15">
      <c r="A16" s="247"/>
      <c r="AK16" s="1106" t="s">
        <v>177</v>
      </c>
      <c r="AL16" s="1107"/>
      <c r="AM16" s="1107"/>
      <c r="AN16" s="1108"/>
      <c r="AO16" s="265">
        <v>1846859</v>
      </c>
      <c r="AP16" s="265">
        <v>92714</v>
      </c>
      <c r="AQ16" s="266">
        <v>116291</v>
      </c>
      <c r="AR16" s="267">
        <v>-20.3</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09" t="s">
        <v>493</v>
      </c>
      <c r="AL21" s="1110"/>
      <c r="AM21" s="1110"/>
      <c r="AN21" s="1111"/>
      <c r="AO21" s="277">
        <v>6.63</v>
      </c>
      <c r="AP21" s="278">
        <v>9.5500000000000007</v>
      </c>
      <c r="AQ21" s="279">
        <v>-2.92</v>
      </c>
      <c r="AS21" s="280"/>
      <c r="AT21" s="276"/>
    </row>
    <row r="22" spans="1:46" s="248" customFormat="1" x14ac:dyDescent="0.15">
      <c r="A22" s="276"/>
      <c r="AK22" s="1109" t="s">
        <v>494</v>
      </c>
      <c r="AL22" s="1110"/>
      <c r="AM22" s="1110"/>
      <c r="AN22" s="1111"/>
      <c r="AO22" s="281">
        <v>95.9</v>
      </c>
      <c r="AP22" s="282">
        <v>96.7</v>
      </c>
      <c r="AQ22" s="283">
        <v>-0.8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01" t="s">
        <v>476</v>
      </c>
      <c r="AP30" s="253"/>
      <c r="AQ30" s="254" t="s">
        <v>477</v>
      </c>
      <c r="AR30" s="255"/>
    </row>
    <row r="31" spans="1:46" x14ac:dyDescent="0.15">
      <c r="A31" s="247"/>
      <c r="AK31" s="256"/>
      <c r="AL31" s="257"/>
      <c r="AM31" s="257"/>
      <c r="AN31" s="258"/>
      <c r="AO31" s="1102"/>
      <c r="AP31" s="259" t="s">
        <v>478</v>
      </c>
      <c r="AQ31" s="260" t="s">
        <v>479</v>
      </c>
      <c r="AR31" s="261" t="s">
        <v>480</v>
      </c>
    </row>
    <row r="32" spans="1:46" ht="27" customHeight="1" x14ac:dyDescent="0.15">
      <c r="A32" s="247"/>
      <c r="AK32" s="1117" t="s">
        <v>498</v>
      </c>
      <c r="AL32" s="1118"/>
      <c r="AM32" s="1118"/>
      <c r="AN32" s="1119"/>
      <c r="AO32" s="291">
        <v>664510</v>
      </c>
      <c r="AP32" s="291">
        <v>33359</v>
      </c>
      <c r="AQ32" s="292">
        <v>49899</v>
      </c>
      <c r="AR32" s="293">
        <v>-33.1</v>
      </c>
    </row>
    <row r="33" spans="1:46" ht="13.5" customHeight="1" x14ac:dyDescent="0.15">
      <c r="A33" s="247"/>
      <c r="AK33" s="1117" t="s">
        <v>499</v>
      </c>
      <c r="AL33" s="1118"/>
      <c r="AM33" s="1118"/>
      <c r="AN33" s="1119"/>
      <c r="AO33" s="291" t="s">
        <v>485</v>
      </c>
      <c r="AP33" s="291" t="s">
        <v>485</v>
      </c>
      <c r="AQ33" s="292" t="s">
        <v>485</v>
      </c>
      <c r="AR33" s="293" t="s">
        <v>485</v>
      </c>
    </row>
    <row r="34" spans="1:46" ht="27" customHeight="1" x14ac:dyDescent="0.15">
      <c r="A34" s="247"/>
      <c r="AK34" s="1117" t="s">
        <v>500</v>
      </c>
      <c r="AL34" s="1118"/>
      <c r="AM34" s="1118"/>
      <c r="AN34" s="1119"/>
      <c r="AO34" s="291" t="s">
        <v>485</v>
      </c>
      <c r="AP34" s="291" t="s">
        <v>485</v>
      </c>
      <c r="AQ34" s="292">
        <v>2</v>
      </c>
      <c r="AR34" s="293" t="s">
        <v>485</v>
      </c>
    </row>
    <row r="35" spans="1:46" ht="27" customHeight="1" x14ac:dyDescent="0.15">
      <c r="A35" s="247"/>
      <c r="AK35" s="1117" t="s">
        <v>501</v>
      </c>
      <c r="AL35" s="1118"/>
      <c r="AM35" s="1118"/>
      <c r="AN35" s="1119"/>
      <c r="AO35" s="291">
        <v>114331</v>
      </c>
      <c r="AP35" s="291">
        <v>5740</v>
      </c>
      <c r="AQ35" s="292">
        <v>13394</v>
      </c>
      <c r="AR35" s="293">
        <v>-57.1</v>
      </c>
    </row>
    <row r="36" spans="1:46" ht="27" customHeight="1" x14ac:dyDescent="0.15">
      <c r="A36" s="247"/>
      <c r="AK36" s="1117" t="s">
        <v>502</v>
      </c>
      <c r="AL36" s="1118"/>
      <c r="AM36" s="1118"/>
      <c r="AN36" s="1119"/>
      <c r="AO36" s="291">
        <v>47147</v>
      </c>
      <c r="AP36" s="291">
        <v>2367</v>
      </c>
      <c r="AQ36" s="292">
        <v>2489</v>
      </c>
      <c r="AR36" s="293">
        <v>-4.9000000000000004</v>
      </c>
    </row>
    <row r="37" spans="1:46" ht="13.5" customHeight="1" x14ac:dyDescent="0.15">
      <c r="A37" s="247"/>
      <c r="AK37" s="1117" t="s">
        <v>503</v>
      </c>
      <c r="AL37" s="1118"/>
      <c r="AM37" s="1118"/>
      <c r="AN37" s="1119"/>
      <c r="AO37" s="291" t="s">
        <v>485</v>
      </c>
      <c r="AP37" s="291" t="s">
        <v>485</v>
      </c>
      <c r="AQ37" s="292">
        <v>625</v>
      </c>
      <c r="AR37" s="293" t="s">
        <v>485</v>
      </c>
    </row>
    <row r="38" spans="1:46" ht="27" customHeight="1" x14ac:dyDescent="0.15">
      <c r="A38" s="247"/>
      <c r="AK38" s="1120" t="s">
        <v>504</v>
      </c>
      <c r="AL38" s="1121"/>
      <c r="AM38" s="1121"/>
      <c r="AN38" s="1122"/>
      <c r="AO38" s="294">
        <v>49</v>
      </c>
      <c r="AP38" s="294">
        <v>2</v>
      </c>
      <c r="AQ38" s="295">
        <v>5</v>
      </c>
      <c r="AR38" s="283">
        <v>-60</v>
      </c>
      <c r="AS38" s="290"/>
    </row>
    <row r="39" spans="1:46" x14ac:dyDescent="0.15">
      <c r="A39" s="247"/>
      <c r="AK39" s="1120" t="s">
        <v>505</v>
      </c>
      <c r="AL39" s="1121"/>
      <c r="AM39" s="1121"/>
      <c r="AN39" s="1122"/>
      <c r="AO39" s="291">
        <v>-26352</v>
      </c>
      <c r="AP39" s="291">
        <v>-1323</v>
      </c>
      <c r="AQ39" s="292">
        <v>-2982</v>
      </c>
      <c r="AR39" s="293">
        <v>-55.6</v>
      </c>
      <c r="AS39" s="290"/>
    </row>
    <row r="40" spans="1:46" ht="27" customHeight="1" x14ac:dyDescent="0.15">
      <c r="A40" s="247"/>
      <c r="AK40" s="1117" t="s">
        <v>506</v>
      </c>
      <c r="AL40" s="1118"/>
      <c r="AM40" s="1118"/>
      <c r="AN40" s="1119"/>
      <c r="AO40" s="291">
        <v>-401229</v>
      </c>
      <c r="AP40" s="291">
        <v>-20142</v>
      </c>
      <c r="AQ40" s="292">
        <v>-43756</v>
      </c>
      <c r="AR40" s="293">
        <v>-54</v>
      </c>
      <c r="AS40" s="290"/>
    </row>
    <row r="41" spans="1:46" x14ac:dyDescent="0.15">
      <c r="A41" s="247"/>
      <c r="AK41" s="1123" t="s">
        <v>287</v>
      </c>
      <c r="AL41" s="1124"/>
      <c r="AM41" s="1124"/>
      <c r="AN41" s="1125"/>
      <c r="AO41" s="291">
        <v>398456</v>
      </c>
      <c r="AP41" s="291">
        <v>20003</v>
      </c>
      <c r="AQ41" s="292">
        <v>19675</v>
      </c>
      <c r="AR41" s="293">
        <v>1.7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12" t="s">
        <v>476</v>
      </c>
      <c r="AN49" s="1114" t="s">
        <v>509</v>
      </c>
      <c r="AO49" s="1115"/>
      <c r="AP49" s="1115"/>
      <c r="AQ49" s="1115"/>
      <c r="AR49" s="1116"/>
    </row>
    <row r="50" spans="1:44" x14ac:dyDescent="0.15">
      <c r="A50" s="247"/>
      <c r="AK50" s="305"/>
      <c r="AL50" s="306"/>
      <c r="AM50" s="1113"/>
      <c r="AN50" s="307" t="s">
        <v>510</v>
      </c>
      <c r="AO50" s="308" t="s">
        <v>511</v>
      </c>
      <c r="AP50" s="309" t="s">
        <v>512</v>
      </c>
      <c r="AQ50" s="310" t="s">
        <v>513</v>
      </c>
      <c r="AR50" s="311" t="s">
        <v>514</v>
      </c>
    </row>
    <row r="51" spans="1:44" x14ac:dyDescent="0.15">
      <c r="A51" s="247"/>
      <c r="AK51" s="303" t="s">
        <v>515</v>
      </c>
      <c r="AL51" s="304"/>
      <c r="AM51" s="312">
        <v>3435791</v>
      </c>
      <c r="AN51" s="313">
        <v>170790</v>
      </c>
      <c r="AO51" s="314">
        <v>134.9</v>
      </c>
      <c r="AP51" s="315">
        <v>96248</v>
      </c>
      <c r="AQ51" s="316">
        <v>10</v>
      </c>
      <c r="AR51" s="317">
        <v>124.9</v>
      </c>
    </row>
    <row r="52" spans="1:44" x14ac:dyDescent="0.15">
      <c r="A52" s="247"/>
      <c r="AK52" s="318"/>
      <c r="AL52" s="319" t="s">
        <v>516</v>
      </c>
      <c r="AM52" s="320">
        <v>87896</v>
      </c>
      <c r="AN52" s="321">
        <v>4369</v>
      </c>
      <c r="AO52" s="322">
        <v>-69.2</v>
      </c>
      <c r="AP52" s="323">
        <v>55768</v>
      </c>
      <c r="AQ52" s="324">
        <v>17.5</v>
      </c>
      <c r="AR52" s="325">
        <v>-86.7</v>
      </c>
    </row>
    <row r="53" spans="1:44" x14ac:dyDescent="0.15">
      <c r="A53" s="247"/>
      <c r="AK53" s="303" t="s">
        <v>517</v>
      </c>
      <c r="AL53" s="304"/>
      <c r="AM53" s="312">
        <v>1160591</v>
      </c>
      <c r="AN53" s="313">
        <v>57824</v>
      </c>
      <c r="AO53" s="314">
        <v>-66.099999999999994</v>
      </c>
      <c r="AP53" s="315">
        <v>76413</v>
      </c>
      <c r="AQ53" s="316">
        <v>-20.6</v>
      </c>
      <c r="AR53" s="317">
        <v>-45.5</v>
      </c>
    </row>
    <row r="54" spans="1:44" x14ac:dyDescent="0.15">
      <c r="A54" s="247"/>
      <c r="AK54" s="318"/>
      <c r="AL54" s="319" t="s">
        <v>516</v>
      </c>
      <c r="AM54" s="320">
        <v>238545</v>
      </c>
      <c r="AN54" s="321">
        <v>11885</v>
      </c>
      <c r="AO54" s="322">
        <v>172</v>
      </c>
      <c r="AP54" s="323">
        <v>39658</v>
      </c>
      <c r="AQ54" s="324">
        <v>-28.9</v>
      </c>
      <c r="AR54" s="325">
        <v>200.9</v>
      </c>
    </row>
    <row r="55" spans="1:44" x14ac:dyDescent="0.15">
      <c r="A55" s="247"/>
      <c r="AK55" s="303" t="s">
        <v>518</v>
      </c>
      <c r="AL55" s="304"/>
      <c r="AM55" s="312">
        <v>359525</v>
      </c>
      <c r="AN55" s="313">
        <v>17974</v>
      </c>
      <c r="AO55" s="314">
        <v>-68.900000000000006</v>
      </c>
      <c r="AP55" s="315">
        <v>66481</v>
      </c>
      <c r="AQ55" s="316">
        <v>-13</v>
      </c>
      <c r="AR55" s="317">
        <v>-55.9</v>
      </c>
    </row>
    <row r="56" spans="1:44" x14ac:dyDescent="0.15">
      <c r="A56" s="247"/>
      <c r="AK56" s="318"/>
      <c r="AL56" s="319" t="s">
        <v>516</v>
      </c>
      <c r="AM56" s="320">
        <v>62124</v>
      </c>
      <c r="AN56" s="321">
        <v>3106</v>
      </c>
      <c r="AO56" s="322">
        <v>-73.900000000000006</v>
      </c>
      <c r="AP56" s="323">
        <v>36120</v>
      </c>
      <c r="AQ56" s="324">
        <v>-8.9</v>
      </c>
      <c r="AR56" s="325">
        <v>-65</v>
      </c>
    </row>
    <row r="57" spans="1:44" x14ac:dyDescent="0.15">
      <c r="A57" s="247"/>
      <c r="AK57" s="303" t="s">
        <v>519</v>
      </c>
      <c r="AL57" s="304"/>
      <c r="AM57" s="312">
        <v>871417</v>
      </c>
      <c r="AN57" s="313">
        <v>43724</v>
      </c>
      <c r="AO57" s="314">
        <v>143.30000000000001</v>
      </c>
      <c r="AP57" s="315">
        <v>67825</v>
      </c>
      <c r="AQ57" s="316">
        <v>2</v>
      </c>
      <c r="AR57" s="317">
        <v>141.30000000000001</v>
      </c>
    </row>
    <row r="58" spans="1:44" x14ac:dyDescent="0.15">
      <c r="A58" s="247"/>
      <c r="AK58" s="318"/>
      <c r="AL58" s="319" t="s">
        <v>516</v>
      </c>
      <c r="AM58" s="320">
        <v>140612</v>
      </c>
      <c r="AN58" s="321">
        <v>7055</v>
      </c>
      <c r="AO58" s="322">
        <v>127.1</v>
      </c>
      <c r="AP58" s="323">
        <v>39417</v>
      </c>
      <c r="AQ58" s="324">
        <v>9.1</v>
      </c>
      <c r="AR58" s="325">
        <v>118</v>
      </c>
    </row>
    <row r="59" spans="1:44" x14ac:dyDescent="0.15">
      <c r="A59" s="247"/>
      <c r="AK59" s="303" t="s">
        <v>520</v>
      </c>
      <c r="AL59" s="304"/>
      <c r="AM59" s="312">
        <v>619060</v>
      </c>
      <c r="AN59" s="313">
        <v>31077</v>
      </c>
      <c r="AO59" s="314">
        <v>-28.9</v>
      </c>
      <c r="AP59" s="315">
        <v>81158</v>
      </c>
      <c r="AQ59" s="316">
        <v>19.7</v>
      </c>
      <c r="AR59" s="317">
        <v>-48.6</v>
      </c>
    </row>
    <row r="60" spans="1:44" x14ac:dyDescent="0.15">
      <c r="A60" s="247"/>
      <c r="AK60" s="318"/>
      <c r="AL60" s="319" t="s">
        <v>516</v>
      </c>
      <c r="AM60" s="320">
        <v>48163</v>
      </c>
      <c r="AN60" s="321">
        <v>2418</v>
      </c>
      <c r="AO60" s="322">
        <v>-65.7</v>
      </c>
      <c r="AP60" s="323">
        <v>45320</v>
      </c>
      <c r="AQ60" s="324">
        <v>15</v>
      </c>
      <c r="AR60" s="325">
        <v>-80.7</v>
      </c>
    </row>
    <row r="61" spans="1:44" x14ac:dyDescent="0.15">
      <c r="A61" s="247"/>
      <c r="AK61" s="303" t="s">
        <v>521</v>
      </c>
      <c r="AL61" s="326"/>
      <c r="AM61" s="312">
        <v>1289277</v>
      </c>
      <c r="AN61" s="313">
        <v>64278</v>
      </c>
      <c r="AO61" s="314">
        <v>22.9</v>
      </c>
      <c r="AP61" s="315">
        <v>77625</v>
      </c>
      <c r="AQ61" s="327">
        <v>-0.4</v>
      </c>
      <c r="AR61" s="317">
        <v>23.3</v>
      </c>
    </row>
    <row r="62" spans="1:44" x14ac:dyDescent="0.15">
      <c r="A62" s="247"/>
      <c r="AK62" s="318"/>
      <c r="AL62" s="319" t="s">
        <v>516</v>
      </c>
      <c r="AM62" s="320">
        <v>115468</v>
      </c>
      <c r="AN62" s="321">
        <v>5767</v>
      </c>
      <c r="AO62" s="322">
        <v>18.100000000000001</v>
      </c>
      <c r="AP62" s="323">
        <v>43257</v>
      </c>
      <c r="AQ62" s="324">
        <v>0.8</v>
      </c>
      <c r="AR62" s="325">
        <v>17.3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lqadRM0ExzGAktKgWoL4j4mrd/gKLGK7KxgETrbu+1J6l7lNExHcEgZpcHWvaYAUSiSkavNv3xV2zeVBOL/oQw==" saltValue="IzHYBCPtT4MpCJ85VZkN1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DU121"/>
  <sheetViews>
    <sheetView showGridLines="0" topLeftCell="A77"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ywRMJA10d6i7BbLHREURKk36VmIBJIreBQmrhI2Aq8mmWaXjiqbGRINhBO3vj6Ba7s8smtuQDvNhan0vc8hHOg==" saltValue="CDoiPJpJN/t1lBOaK9Eo7w==" spinCount="100000" sheet="1" objects="1" scenarios="1"/>
  <dataConsolidate/>
  <phoneticPr fontId="2"/>
  <printOptions horizontalCentered="1" verticalCentered="1"/>
  <pageMargins left="0" right="0" top="0.19685039370078741" bottom="0" header="0.39370078740157483" footer="0"/>
  <pageSetup paperSize="9" scale="40"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EL116"/>
  <sheetViews>
    <sheetView showGridLines="0" topLeftCell="A75" zoomScale="85" zoomScaleNormal="85" zoomScaleSheetLayoutView="55" workbookViewId="0">
      <selection activeCell="AF103" sqref="AF103"/>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AjWcydM4w5b8CRjI4e8r25O8td2YABjIzDXVfHRFI3xSiTTjXcIQLZD6G6c5kmCxTMiopohqS2BqVP2N8MnKjw==" saltValue="ctEZCrS/p0fpQhDbQCkE6w==" spinCount="100000" sheet="1" objects="1" scenarios="1"/>
  <dataConsolidate/>
  <phoneticPr fontId="2"/>
  <printOptions horizontalCentered="1" verticalCentered="1"/>
  <pageMargins left="0" right="0" top="0.19685039370078741" bottom="0" header="0.39370078740157483" footer="0"/>
  <pageSetup paperSize="9" scale="40"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0000"/>
    <pageSetUpPr fitToPage="1"/>
  </sheetPr>
  <dimension ref="B1:J50"/>
  <sheetViews>
    <sheetView showGridLines="0" topLeftCell="A22" zoomScale="55" zoomScaleNormal="55" zoomScaleSheetLayoutView="100" workbookViewId="0">
      <selection activeCell="P45" sqref="P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26" t="s">
        <v>3</v>
      </c>
      <c r="D47" s="1126"/>
      <c r="E47" s="1127"/>
      <c r="F47" s="11">
        <v>28.96</v>
      </c>
      <c r="G47" s="12">
        <v>31.2</v>
      </c>
      <c r="H47" s="12">
        <v>36.79</v>
      </c>
      <c r="I47" s="12">
        <v>40.770000000000003</v>
      </c>
      <c r="J47" s="13">
        <v>35.93</v>
      </c>
    </row>
    <row r="48" spans="2:10" ht="57.75" customHeight="1" x14ac:dyDescent="0.15">
      <c r="B48" s="14"/>
      <c r="C48" s="1128" t="s">
        <v>4</v>
      </c>
      <c r="D48" s="1128"/>
      <c r="E48" s="1129"/>
      <c r="F48" s="15">
        <v>2.6</v>
      </c>
      <c r="G48" s="16">
        <v>9.26</v>
      </c>
      <c r="H48" s="16">
        <v>7.36</v>
      </c>
      <c r="I48" s="16">
        <v>4.0999999999999996</v>
      </c>
      <c r="J48" s="17">
        <v>1.73</v>
      </c>
    </row>
    <row r="49" spans="2:10" ht="57.75" customHeight="1" thickBot="1" x14ac:dyDescent="0.2">
      <c r="B49" s="18"/>
      <c r="C49" s="1130" t="s">
        <v>5</v>
      </c>
      <c r="D49" s="1130"/>
      <c r="E49" s="1131"/>
      <c r="F49" s="19" t="s">
        <v>528</v>
      </c>
      <c r="G49" s="20">
        <v>10.31</v>
      </c>
      <c r="H49" s="20" t="s">
        <v>529</v>
      </c>
      <c r="I49" s="20" t="s">
        <v>530</v>
      </c>
      <c r="J49" s="21" t="s">
        <v>531</v>
      </c>
    </row>
    <row r="50" spans="2:10" x14ac:dyDescent="0.15"/>
  </sheetData>
  <sheetProtection algorithmName="SHA-512" hashValue="h1MW5NzN7Ykui+LKtyvUKXquDwPW/XUt4peGdsqgFbTn1Nzx0zD/eiGkvmtEWtZ4a9DA1vBIf+BZEQVqH8GJyA==" saltValue="s+pqATlnFbwNN4SZwof+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0000"/>
    <pageSetUpPr fitToPage="1"/>
  </sheetPr>
  <dimension ref="A1:P45"/>
  <sheetViews>
    <sheetView showGridLines="0" zoomScale="40" zoomScaleNormal="40" zoomScaleSheetLayoutView="100" workbookViewId="0">
      <selection activeCell="P36" sqref="P36"/>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36" t="s">
        <v>532</v>
      </c>
      <c r="D34" s="1136"/>
      <c r="E34" s="1137"/>
      <c r="F34" s="32">
        <v>6.97</v>
      </c>
      <c r="G34" s="33">
        <v>7.58</v>
      </c>
      <c r="H34" s="33">
        <v>8.91</v>
      </c>
      <c r="I34" s="33">
        <v>10.23</v>
      </c>
      <c r="J34" s="34">
        <v>10.42</v>
      </c>
      <c r="K34" s="22"/>
      <c r="L34" s="22"/>
      <c r="M34" s="22"/>
      <c r="N34" s="22"/>
      <c r="O34" s="22"/>
      <c r="P34" s="22"/>
    </row>
    <row r="35" spans="1:16" ht="39" customHeight="1" x14ac:dyDescent="0.15">
      <c r="A35" s="22"/>
      <c r="B35" s="35"/>
      <c r="C35" s="1132" t="s">
        <v>533</v>
      </c>
      <c r="D35" s="1132"/>
      <c r="E35" s="1133"/>
      <c r="F35" s="36" t="s">
        <v>485</v>
      </c>
      <c r="G35" s="37">
        <v>1.03</v>
      </c>
      <c r="H35" s="37">
        <v>1.58</v>
      </c>
      <c r="I35" s="37">
        <v>1.94</v>
      </c>
      <c r="J35" s="38">
        <v>2.4</v>
      </c>
      <c r="K35" s="22"/>
      <c r="L35" s="22"/>
      <c r="M35" s="22"/>
      <c r="N35" s="22"/>
      <c r="O35" s="22"/>
      <c r="P35" s="22"/>
    </row>
    <row r="36" spans="1:16" ht="39" customHeight="1" x14ac:dyDescent="0.15">
      <c r="A36" s="22"/>
      <c r="B36" s="35"/>
      <c r="C36" s="1132" t="s">
        <v>534</v>
      </c>
      <c r="D36" s="1132"/>
      <c r="E36" s="1133"/>
      <c r="F36" s="36">
        <v>2.59</v>
      </c>
      <c r="G36" s="37">
        <v>9.25</v>
      </c>
      <c r="H36" s="37">
        <v>7.35</v>
      </c>
      <c r="I36" s="37">
        <v>4.0999999999999996</v>
      </c>
      <c r="J36" s="38">
        <v>1.72</v>
      </c>
      <c r="K36" s="22"/>
      <c r="L36" s="22"/>
      <c r="M36" s="22"/>
      <c r="N36" s="22"/>
      <c r="O36" s="22"/>
      <c r="P36" s="22"/>
    </row>
    <row r="37" spans="1:16" ht="39" customHeight="1" x14ac:dyDescent="0.15">
      <c r="A37" s="22"/>
      <c r="B37" s="35"/>
      <c r="C37" s="1132" t="s">
        <v>535</v>
      </c>
      <c r="D37" s="1132"/>
      <c r="E37" s="1133"/>
      <c r="F37" s="36">
        <v>0.03</v>
      </c>
      <c r="G37" s="37">
        <v>0.09</v>
      </c>
      <c r="H37" s="37">
        <v>0.11</v>
      </c>
      <c r="I37" s="37">
        <v>0.05</v>
      </c>
      <c r="J37" s="38">
        <v>0.09</v>
      </c>
      <c r="K37" s="22"/>
      <c r="L37" s="22"/>
      <c r="M37" s="22"/>
      <c r="N37" s="22"/>
      <c r="O37" s="22"/>
      <c r="P37" s="22"/>
    </row>
    <row r="38" spans="1:16" ht="39" customHeight="1" x14ac:dyDescent="0.15">
      <c r="A38" s="22"/>
      <c r="B38" s="35"/>
      <c r="C38" s="1132" t="s">
        <v>536</v>
      </c>
      <c r="D38" s="1132"/>
      <c r="E38" s="1133"/>
      <c r="F38" s="36">
        <v>0.01</v>
      </c>
      <c r="G38" s="37">
        <v>0.01</v>
      </c>
      <c r="H38" s="37">
        <v>0.02</v>
      </c>
      <c r="I38" s="37">
        <v>0.03</v>
      </c>
      <c r="J38" s="38">
        <v>0.03</v>
      </c>
      <c r="K38" s="22"/>
      <c r="L38" s="22"/>
      <c r="M38" s="22"/>
      <c r="N38" s="22"/>
      <c r="O38" s="22"/>
      <c r="P38" s="22"/>
    </row>
    <row r="39" spans="1:16" ht="39" customHeight="1" x14ac:dyDescent="0.15">
      <c r="A39" s="22"/>
      <c r="B39" s="35"/>
      <c r="C39" s="1132"/>
      <c r="D39" s="1132"/>
      <c r="E39" s="1133"/>
      <c r="F39" s="36"/>
      <c r="G39" s="37"/>
      <c r="H39" s="37"/>
      <c r="I39" s="37"/>
      <c r="J39" s="38"/>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537</v>
      </c>
      <c r="D42" s="1132"/>
      <c r="E42" s="1133"/>
      <c r="F42" s="36" t="s">
        <v>485</v>
      </c>
      <c r="G42" s="37" t="s">
        <v>485</v>
      </c>
      <c r="H42" s="37" t="s">
        <v>485</v>
      </c>
      <c r="I42" s="37" t="s">
        <v>485</v>
      </c>
      <c r="J42" s="38" t="s">
        <v>485</v>
      </c>
      <c r="K42" s="22"/>
      <c r="L42" s="22"/>
      <c r="M42" s="22"/>
      <c r="N42" s="22"/>
      <c r="O42" s="22"/>
      <c r="P42" s="22"/>
    </row>
    <row r="43" spans="1:16" ht="39" customHeight="1" thickBot="1" x14ac:dyDescent="0.2">
      <c r="A43" s="22"/>
      <c r="B43" s="40"/>
      <c r="C43" s="1134" t="s">
        <v>538</v>
      </c>
      <c r="D43" s="1134"/>
      <c r="E43" s="1135"/>
      <c r="F43" s="41">
        <v>0.51</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8UhcB6sdnVG1omqygV+lAUs8oQKY7o31v+9fnz++wSFABKonPzZlhbdPCFVZCjn7yCKSICE3DJBiSbvtWUvkuw==" saltValue="OHaUkXG5cuklyH9ycLUj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0000"/>
    <pageSetUpPr fitToPage="1"/>
  </sheetPr>
  <dimension ref="A1:U64"/>
  <sheetViews>
    <sheetView showGridLines="0" topLeftCell="A3"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563</v>
      </c>
      <c r="L45" s="58">
        <v>582</v>
      </c>
      <c r="M45" s="58">
        <v>607</v>
      </c>
      <c r="N45" s="58">
        <v>609</v>
      </c>
      <c r="O45" s="59">
        <v>665</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15">
      <c r="A48" s="46"/>
      <c r="B48" s="1140"/>
      <c r="C48" s="1141"/>
      <c r="D48" s="60"/>
      <c r="E48" s="1146" t="s">
        <v>13</v>
      </c>
      <c r="F48" s="1146"/>
      <c r="G48" s="1146"/>
      <c r="H48" s="1146"/>
      <c r="I48" s="1146"/>
      <c r="J48" s="1147"/>
      <c r="K48" s="61">
        <v>167</v>
      </c>
      <c r="L48" s="62">
        <v>166</v>
      </c>
      <c r="M48" s="62">
        <v>172</v>
      </c>
      <c r="N48" s="62">
        <v>140</v>
      </c>
      <c r="O48" s="63">
        <v>114</v>
      </c>
      <c r="P48" s="46"/>
      <c r="Q48" s="46"/>
      <c r="R48" s="46"/>
      <c r="S48" s="46"/>
      <c r="T48" s="46"/>
      <c r="U48" s="46"/>
    </row>
    <row r="49" spans="1:21" ht="30.75" customHeight="1" x14ac:dyDescent="0.15">
      <c r="A49" s="46"/>
      <c r="B49" s="1140"/>
      <c r="C49" s="1141"/>
      <c r="D49" s="60"/>
      <c r="E49" s="1146" t="s">
        <v>14</v>
      </c>
      <c r="F49" s="1146"/>
      <c r="G49" s="1146"/>
      <c r="H49" s="1146"/>
      <c r="I49" s="1146"/>
      <c r="J49" s="1147"/>
      <c r="K49" s="61">
        <v>46</v>
      </c>
      <c r="L49" s="62">
        <v>53</v>
      </c>
      <c r="M49" s="62">
        <v>49</v>
      </c>
      <c r="N49" s="62">
        <v>56</v>
      </c>
      <c r="O49" s="63">
        <v>47</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485</v>
      </c>
      <c r="L50" s="62" t="s">
        <v>485</v>
      </c>
      <c r="M50" s="62" t="s">
        <v>485</v>
      </c>
      <c r="N50" s="62" t="s">
        <v>485</v>
      </c>
      <c r="O50" s="63" t="s">
        <v>485</v>
      </c>
      <c r="P50" s="46"/>
      <c r="Q50" s="46"/>
      <c r="R50" s="46"/>
      <c r="S50" s="46"/>
      <c r="T50" s="46"/>
      <c r="U50" s="46"/>
    </row>
    <row r="51" spans="1:21" ht="30.75" customHeight="1" x14ac:dyDescent="0.15">
      <c r="A51" s="46"/>
      <c r="B51" s="1142"/>
      <c r="C51" s="1143"/>
      <c r="D51" s="64"/>
      <c r="E51" s="1146" t="s">
        <v>16</v>
      </c>
      <c r="F51" s="1146"/>
      <c r="G51" s="1146"/>
      <c r="H51" s="1146"/>
      <c r="I51" s="1146"/>
      <c r="J51" s="1147"/>
      <c r="K51" s="61">
        <v>0</v>
      </c>
      <c r="L51" s="62">
        <v>0</v>
      </c>
      <c r="M51" s="62">
        <v>0</v>
      </c>
      <c r="N51" s="62">
        <v>0</v>
      </c>
      <c r="O51" s="63">
        <v>0</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514</v>
      </c>
      <c r="L52" s="62">
        <v>515</v>
      </c>
      <c r="M52" s="62">
        <v>473</v>
      </c>
      <c r="N52" s="62">
        <v>448</v>
      </c>
      <c r="O52" s="63">
        <v>427</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262</v>
      </c>
      <c r="L53" s="67">
        <v>286</v>
      </c>
      <c r="M53" s="67">
        <v>355</v>
      </c>
      <c r="N53" s="67">
        <v>357</v>
      </c>
      <c r="O53" s="68">
        <v>399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sVMzjrQ/oUmJBRK+7/G2qISb45GHWAaewrrXGa7rH8uGAZoQWfbXmrVlnPXC49VGC1isz+tS0CGtP5SaKkuKQ==" saltValue="tmMY7R6Dn+NVPjUG6ER0x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C00000"/>
    <pageSetUpPr fitToPage="1"/>
  </sheetPr>
  <dimension ref="B1:M55"/>
  <sheetViews>
    <sheetView showGridLines="0" topLeftCell="A3" zoomScale="40" zoomScaleNormal="4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69" t="s">
        <v>30</v>
      </c>
      <c r="C41" s="1170"/>
      <c r="D41" s="103"/>
      <c r="E41" s="1175" t="s">
        <v>31</v>
      </c>
      <c r="F41" s="1175"/>
      <c r="G41" s="1175"/>
      <c r="H41" s="1176"/>
      <c r="I41" s="330">
        <v>8470</v>
      </c>
      <c r="J41" s="331">
        <v>8631</v>
      </c>
      <c r="K41" s="331">
        <v>8206</v>
      </c>
      <c r="L41" s="331">
        <v>8039</v>
      </c>
      <c r="M41" s="332">
        <v>7660</v>
      </c>
    </row>
    <row r="42" spans="2:13" ht="27.75" customHeight="1" x14ac:dyDescent="0.15">
      <c r="B42" s="1171"/>
      <c r="C42" s="1172"/>
      <c r="D42" s="104"/>
      <c r="E42" s="1177" t="s">
        <v>32</v>
      </c>
      <c r="F42" s="1177"/>
      <c r="G42" s="1177"/>
      <c r="H42" s="1178"/>
      <c r="I42" s="333" t="s">
        <v>485</v>
      </c>
      <c r="J42" s="334" t="s">
        <v>485</v>
      </c>
      <c r="K42" s="334" t="s">
        <v>485</v>
      </c>
      <c r="L42" s="334" t="s">
        <v>485</v>
      </c>
      <c r="M42" s="335" t="s">
        <v>485</v>
      </c>
    </row>
    <row r="43" spans="2:13" ht="27.75" customHeight="1" x14ac:dyDescent="0.15">
      <c r="B43" s="1171"/>
      <c r="C43" s="1172"/>
      <c r="D43" s="104"/>
      <c r="E43" s="1177" t="s">
        <v>33</v>
      </c>
      <c r="F43" s="1177"/>
      <c r="G43" s="1177"/>
      <c r="H43" s="1178"/>
      <c r="I43" s="333">
        <v>2374</v>
      </c>
      <c r="J43" s="334">
        <v>2461</v>
      </c>
      <c r="K43" s="334">
        <v>2133</v>
      </c>
      <c r="L43" s="334">
        <v>2266</v>
      </c>
      <c r="M43" s="335">
        <v>2363</v>
      </c>
    </row>
    <row r="44" spans="2:13" ht="27.75" customHeight="1" x14ac:dyDescent="0.15">
      <c r="B44" s="1171"/>
      <c r="C44" s="1172"/>
      <c r="D44" s="104"/>
      <c r="E44" s="1177" t="s">
        <v>34</v>
      </c>
      <c r="F44" s="1177"/>
      <c r="G44" s="1177"/>
      <c r="H44" s="1178"/>
      <c r="I44" s="333">
        <v>533</v>
      </c>
      <c r="J44" s="334">
        <v>671</v>
      </c>
      <c r="K44" s="334">
        <v>641</v>
      </c>
      <c r="L44" s="334">
        <v>666</v>
      </c>
      <c r="M44" s="335">
        <v>681</v>
      </c>
    </row>
    <row r="45" spans="2:13" ht="27.75" customHeight="1" x14ac:dyDescent="0.15">
      <c r="B45" s="1171"/>
      <c r="C45" s="1172"/>
      <c r="D45" s="104"/>
      <c r="E45" s="1177" t="s">
        <v>35</v>
      </c>
      <c r="F45" s="1177"/>
      <c r="G45" s="1177"/>
      <c r="H45" s="1178"/>
      <c r="I45" s="333">
        <v>172</v>
      </c>
      <c r="J45" s="334">
        <v>137</v>
      </c>
      <c r="K45" s="334">
        <v>143</v>
      </c>
      <c r="L45" s="334">
        <v>202</v>
      </c>
      <c r="M45" s="335">
        <v>133</v>
      </c>
    </row>
    <row r="46" spans="2:13" ht="27.75" customHeight="1" x14ac:dyDescent="0.15">
      <c r="B46" s="1171"/>
      <c r="C46" s="1172"/>
      <c r="D46" s="105"/>
      <c r="E46" s="1177" t="s">
        <v>36</v>
      </c>
      <c r="F46" s="1177"/>
      <c r="G46" s="1177"/>
      <c r="H46" s="1178"/>
      <c r="I46" s="333" t="s">
        <v>485</v>
      </c>
      <c r="J46" s="334" t="s">
        <v>485</v>
      </c>
      <c r="K46" s="334" t="s">
        <v>485</v>
      </c>
      <c r="L46" s="334" t="s">
        <v>485</v>
      </c>
      <c r="M46" s="335" t="s">
        <v>485</v>
      </c>
    </row>
    <row r="47" spans="2:13" ht="27.75" customHeight="1" x14ac:dyDescent="0.15">
      <c r="B47" s="1171"/>
      <c r="C47" s="1172"/>
      <c r="D47" s="106"/>
      <c r="E47" s="1179" t="s">
        <v>37</v>
      </c>
      <c r="F47" s="1180"/>
      <c r="G47" s="1180"/>
      <c r="H47" s="1181"/>
      <c r="I47" s="333" t="s">
        <v>485</v>
      </c>
      <c r="J47" s="334" t="s">
        <v>485</v>
      </c>
      <c r="K47" s="334" t="s">
        <v>485</v>
      </c>
      <c r="L47" s="334" t="s">
        <v>485</v>
      </c>
      <c r="M47" s="335" t="s">
        <v>485</v>
      </c>
    </row>
    <row r="48" spans="2:13" ht="27.75" customHeight="1" x14ac:dyDescent="0.15">
      <c r="B48" s="1171"/>
      <c r="C48" s="1172"/>
      <c r="D48" s="104"/>
      <c r="E48" s="1177" t="s">
        <v>38</v>
      </c>
      <c r="F48" s="1177"/>
      <c r="G48" s="1177"/>
      <c r="H48" s="1178"/>
      <c r="I48" s="333" t="s">
        <v>485</v>
      </c>
      <c r="J48" s="334" t="s">
        <v>485</v>
      </c>
      <c r="K48" s="334" t="s">
        <v>485</v>
      </c>
      <c r="L48" s="334" t="s">
        <v>485</v>
      </c>
      <c r="M48" s="335" t="s">
        <v>485</v>
      </c>
    </row>
    <row r="49" spans="2:13" ht="27.75" customHeight="1" x14ac:dyDescent="0.15">
      <c r="B49" s="1173"/>
      <c r="C49" s="1174"/>
      <c r="D49" s="104"/>
      <c r="E49" s="1177" t="s">
        <v>39</v>
      </c>
      <c r="F49" s="1177"/>
      <c r="G49" s="1177"/>
      <c r="H49" s="1178"/>
      <c r="I49" s="333" t="s">
        <v>485</v>
      </c>
      <c r="J49" s="334" t="s">
        <v>485</v>
      </c>
      <c r="K49" s="334" t="s">
        <v>485</v>
      </c>
      <c r="L49" s="334" t="s">
        <v>485</v>
      </c>
      <c r="M49" s="335" t="s">
        <v>485</v>
      </c>
    </row>
    <row r="50" spans="2:13" ht="27.75" customHeight="1" x14ac:dyDescent="0.15">
      <c r="B50" s="1182" t="s">
        <v>40</v>
      </c>
      <c r="C50" s="1183"/>
      <c r="D50" s="107"/>
      <c r="E50" s="1177" t="s">
        <v>41</v>
      </c>
      <c r="F50" s="1177"/>
      <c r="G50" s="1177"/>
      <c r="H50" s="1178"/>
      <c r="I50" s="333">
        <v>1522</v>
      </c>
      <c r="J50" s="334">
        <v>1843</v>
      </c>
      <c r="K50" s="334">
        <v>2139</v>
      </c>
      <c r="L50" s="334">
        <v>2353</v>
      </c>
      <c r="M50" s="335">
        <v>2421</v>
      </c>
    </row>
    <row r="51" spans="2:13" ht="27.75" customHeight="1" x14ac:dyDescent="0.15">
      <c r="B51" s="1171"/>
      <c r="C51" s="1172"/>
      <c r="D51" s="104"/>
      <c r="E51" s="1177" t="s">
        <v>42</v>
      </c>
      <c r="F51" s="1177"/>
      <c r="G51" s="1177"/>
      <c r="H51" s="1178"/>
      <c r="I51" s="333">
        <v>225</v>
      </c>
      <c r="J51" s="334">
        <v>212</v>
      </c>
      <c r="K51" s="334">
        <v>180</v>
      </c>
      <c r="L51" s="334">
        <v>171</v>
      </c>
      <c r="M51" s="335">
        <v>161</v>
      </c>
    </row>
    <row r="52" spans="2:13" ht="27.75" customHeight="1" x14ac:dyDescent="0.15">
      <c r="B52" s="1173"/>
      <c r="C52" s="1174"/>
      <c r="D52" s="104"/>
      <c r="E52" s="1177" t="s">
        <v>43</v>
      </c>
      <c r="F52" s="1177"/>
      <c r="G52" s="1177"/>
      <c r="H52" s="1178"/>
      <c r="I52" s="333">
        <v>5780</v>
      </c>
      <c r="J52" s="334">
        <v>5576</v>
      </c>
      <c r="K52" s="334">
        <v>5410</v>
      </c>
      <c r="L52" s="334">
        <v>5335</v>
      </c>
      <c r="M52" s="335">
        <v>4977</v>
      </c>
    </row>
    <row r="53" spans="2:13" ht="27.75" customHeight="1" thickBot="1" x14ac:dyDescent="0.2">
      <c r="B53" s="1184" t="s">
        <v>19</v>
      </c>
      <c r="C53" s="1185"/>
      <c r="D53" s="108"/>
      <c r="E53" s="1186" t="s">
        <v>44</v>
      </c>
      <c r="F53" s="1186"/>
      <c r="G53" s="1186"/>
      <c r="H53" s="1187"/>
      <c r="I53" s="336">
        <v>4022</v>
      </c>
      <c r="J53" s="337">
        <v>4269</v>
      </c>
      <c r="K53" s="337">
        <v>3394</v>
      </c>
      <c r="L53" s="337">
        <v>3314</v>
      </c>
      <c r="M53" s="338">
        <v>3278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IIqFJrmU3M0r3S91iI7aIp9kqGvkQIVqe0IehPRRyHpIvLihvfOba1uis4OzsGd8115r0gdzS5N11qXJTbPTA==" saltValue="eQBsjeHfCVeF/YXME8wRk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B1:W64"/>
  <sheetViews>
    <sheetView showGridLines="0" zoomScale="40" zoomScaleNormal="40" zoomScaleSheetLayoutView="100" workbookViewId="0">
      <selection activeCell="B60" sqref="B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196" t="s">
        <v>46</v>
      </c>
      <c r="D55" s="1196"/>
      <c r="E55" s="1197"/>
      <c r="F55" s="339">
        <v>1687</v>
      </c>
      <c r="G55" s="339">
        <v>1888</v>
      </c>
      <c r="H55" s="340">
        <v>1738</v>
      </c>
    </row>
    <row r="56" spans="2:8" ht="52.5" customHeight="1" x14ac:dyDescent="0.15">
      <c r="B56" s="120"/>
      <c r="C56" s="1198" t="s">
        <v>47</v>
      </c>
      <c r="D56" s="1198"/>
      <c r="E56" s="1199"/>
      <c r="F56" s="341">
        <v>177</v>
      </c>
      <c r="G56" s="341">
        <v>177</v>
      </c>
      <c r="H56" s="342">
        <v>207</v>
      </c>
    </row>
    <row r="57" spans="2:8" ht="53.25" customHeight="1" x14ac:dyDescent="0.15">
      <c r="B57" s="120"/>
      <c r="C57" s="1200" t="s">
        <v>48</v>
      </c>
      <c r="D57" s="1200"/>
      <c r="E57" s="1201"/>
      <c r="F57" s="343">
        <v>281</v>
      </c>
      <c r="G57" s="343">
        <v>288</v>
      </c>
      <c r="H57" s="344">
        <v>476</v>
      </c>
    </row>
    <row r="58" spans="2:8" ht="45.75" customHeight="1" x14ac:dyDescent="0.15">
      <c r="B58" s="121"/>
      <c r="C58" s="1188" t="s">
        <v>544</v>
      </c>
      <c r="D58" s="1189"/>
      <c r="E58" s="1190"/>
      <c r="F58" s="345">
        <v>139</v>
      </c>
      <c r="G58" s="345">
        <v>139</v>
      </c>
      <c r="H58" s="346">
        <v>139</v>
      </c>
    </row>
    <row r="59" spans="2:8" ht="45.75" customHeight="1" x14ac:dyDescent="0.15">
      <c r="B59" s="121"/>
      <c r="C59" s="1188" t="s">
        <v>545</v>
      </c>
      <c r="D59" s="1189"/>
      <c r="E59" s="1190"/>
      <c r="F59" s="345">
        <v>35</v>
      </c>
      <c r="G59" s="345">
        <v>93</v>
      </c>
      <c r="H59" s="346">
        <v>135</v>
      </c>
    </row>
    <row r="60" spans="2:8" ht="45.75" customHeight="1" x14ac:dyDescent="0.15">
      <c r="B60" s="121"/>
      <c r="C60" s="1188" t="s">
        <v>546</v>
      </c>
      <c r="D60" s="1189"/>
      <c r="E60" s="1190"/>
      <c r="F60" s="345">
        <v>53</v>
      </c>
      <c r="G60" s="345">
        <v>53</v>
      </c>
      <c r="H60" s="346">
        <v>53</v>
      </c>
    </row>
    <row r="61" spans="2:8" ht="45.75" customHeight="1" x14ac:dyDescent="0.15">
      <c r="B61" s="121"/>
      <c r="C61" s="1188" t="s">
        <v>547</v>
      </c>
      <c r="D61" s="1189"/>
      <c r="E61" s="1190"/>
      <c r="F61" s="345">
        <v>0</v>
      </c>
      <c r="G61" s="345">
        <v>50</v>
      </c>
      <c r="H61" s="346">
        <v>50</v>
      </c>
    </row>
    <row r="62" spans="2:8" ht="45.75" customHeight="1" thickBot="1" x14ac:dyDescent="0.2">
      <c r="B62" s="122"/>
      <c r="C62" s="1191" t="s">
        <v>548</v>
      </c>
      <c r="D62" s="1192"/>
      <c r="E62" s="1193"/>
      <c r="F62" s="347">
        <v>26</v>
      </c>
      <c r="G62" s="347">
        <v>26</v>
      </c>
      <c r="H62" s="348">
        <v>26</v>
      </c>
    </row>
    <row r="63" spans="2:8" ht="52.5" customHeight="1" thickBot="1" x14ac:dyDescent="0.2">
      <c r="B63" s="123"/>
      <c r="C63" s="1194" t="s">
        <v>49</v>
      </c>
      <c r="D63" s="1194"/>
      <c r="E63" s="1195"/>
      <c r="F63" s="349">
        <v>2145</v>
      </c>
      <c r="G63" s="349">
        <v>2353</v>
      </c>
      <c r="H63" s="350">
        <v>2421</v>
      </c>
    </row>
    <row r="64" spans="2:8" x14ac:dyDescent="0.15"/>
  </sheetData>
  <sheetProtection algorithmName="SHA-512" hashValue="KqjPH5zlbmes4Pr4TU3cv/BVhw5Q47sLQp58eOgax/wZwXLDUVDy/K3wunF7lHW8LOe1mRpiW1S2FMYhNmDp1g==" saltValue="0sf/Mik/a9D0l7kRtWA89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F6F71-A430-4208-9838-7894F7F731F9}">
  <sheetPr>
    <pageSetUpPr fitToPage="1"/>
  </sheetPr>
  <dimension ref="A1:DE85"/>
  <sheetViews>
    <sheetView showGridLines="0" zoomScaleNormal="100" zoomScaleSheetLayoutView="55" workbookViewId="0">
      <selection activeCell="CK64" sqref="CK64"/>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549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550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551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552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553</v>
      </c>
      <c r="AO51" s="1230"/>
      <c r="AP51" s="1230"/>
      <c r="AQ51" s="1230"/>
      <c r="AR51" s="1230"/>
      <c r="AS51" s="1230"/>
      <c r="AT51" s="1230"/>
      <c r="AU51" s="1230"/>
      <c r="AV51" s="1230"/>
      <c r="AW51" s="1230"/>
      <c r="AX51" s="1230"/>
      <c r="AY51" s="1230"/>
      <c r="AZ51" s="1230"/>
      <c r="BA51" s="1230"/>
      <c r="BB51" s="1230" t="s">
        <v>554</v>
      </c>
      <c r="BC51" s="1230"/>
      <c r="BD51" s="1230"/>
      <c r="BE51" s="1230"/>
      <c r="BF51" s="1230"/>
      <c r="BG51" s="1230"/>
      <c r="BH51" s="1230"/>
      <c r="BI51" s="1230"/>
      <c r="BJ51" s="1230"/>
      <c r="BK51" s="1230"/>
      <c r="BL51" s="1230"/>
      <c r="BM51" s="1230"/>
      <c r="BN51" s="1230"/>
      <c r="BO51" s="1230"/>
      <c r="BP51" s="1231">
        <v>106</v>
      </c>
      <c r="BQ51" s="1231"/>
      <c r="BR51" s="1231"/>
      <c r="BS51" s="1231"/>
      <c r="BT51" s="1231"/>
      <c r="BU51" s="1231"/>
      <c r="BV51" s="1231"/>
      <c r="BW51" s="1231"/>
      <c r="BX51" s="1231">
        <v>101.8</v>
      </c>
      <c r="BY51" s="1231"/>
      <c r="BZ51" s="1231"/>
      <c r="CA51" s="1231"/>
      <c r="CB51" s="1231"/>
      <c r="CC51" s="1231"/>
      <c r="CD51" s="1231"/>
      <c r="CE51" s="1231"/>
      <c r="CF51" s="1231">
        <v>82.1</v>
      </c>
      <c r="CG51" s="1231"/>
      <c r="CH51" s="1231"/>
      <c r="CI51" s="1231"/>
      <c r="CJ51" s="1231"/>
      <c r="CK51" s="1231"/>
      <c r="CL51" s="1231"/>
      <c r="CM51" s="1231"/>
      <c r="CN51" s="1231">
        <v>78.900000000000006</v>
      </c>
      <c r="CO51" s="1231"/>
      <c r="CP51" s="1231"/>
      <c r="CQ51" s="1231"/>
      <c r="CR51" s="1231"/>
      <c r="CS51" s="1231"/>
      <c r="CT51" s="1231"/>
      <c r="CU51" s="1231"/>
      <c r="CV51" s="1231">
        <v>73.900000000000006</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555</v>
      </c>
      <c r="BC53" s="1230"/>
      <c r="BD53" s="1230"/>
      <c r="BE53" s="1230"/>
      <c r="BF53" s="1230"/>
      <c r="BG53" s="1230"/>
      <c r="BH53" s="1230"/>
      <c r="BI53" s="1230"/>
      <c r="BJ53" s="1230"/>
      <c r="BK53" s="1230"/>
      <c r="BL53" s="1230"/>
      <c r="BM53" s="1230"/>
      <c r="BN53" s="1230"/>
      <c r="BO53" s="1230"/>
      <c r="BP53" s="1231">
        <v>43.7</v>
      </c>
      <c r="BQ53" s="1231"/>
      <c r="BR53" s="1231"/>
      <c r="BS53" s="1231"/>
      <c r="BT53" s="1231"/>
      <c r="BU53" s="1231"/>
      <c r="BV53" s="1231"/>
      <c r="BW53" s="1231"/>
      <c r="BX53" s="1231">
        <v>39.200000000000003</v>
      </c>
      <c r="BY53" s="1231"/>
      <c r="BZ53" s="1231"/>
      <c r="CA53" s="1231"/>
      <c r="CB53" s="1231"/>
      <c r="CC53" s="1231"/>
      <c r="CD53" s="1231"/>
      <c r="CE53" s="1231"/>
      <c r="CF53" s="1231">
        <v>41.8</v>
      </c>
      <c r="CG53" s="1231"/>
      <c r="CH53" s="1231"/>
      <c r="CI53" s="1231"/>
      <c r="CJ53" s="1231"/>
      <c r="CK53" s="1231"/>
      <c r="CL53" s="1231"/>
      <c r="CM53" s="1231"/>
      <c r="CN53" s="1231">
        <v>43.7</v>
      </c>
      <c r="CO53" s="1231"/>
      <c r="CP53" s="1231"/>
      <c r="CQ53" s="1231"/>
      <c r="CR53" s="1231"/>
      <c r="CS53" s="1231"/>
      <c r="CT53" s="1231"/>
      <c r="CU53" s="1231"/>
      <c r="CV53" s="1231">
        <v>46.5</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556</v>
      </c>
      <c r="AO55" s="1226"/>
      <c r="AP55" s="1226"/>
      <c r="AQ55" s="1226"/>
      <c r="AR55" s="1226"/>
      <c r="AS55" s="1226"/>
      <c r="AT55" s="1226"/>
      <c r="AU55" s="1226"/>
      <c r="AV55" s="1226"/>
      <c r="AW55" s="1226"/>
      <c r="AX55" s="1226"/>
      <c r="AY55" s="1226"/>
      <c r="AZ55" s="1226"/>
      <c r="BA55" s="1226"/>
      <c r="BB55" s="1230" t="s">
        <v>554</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555</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557</v>
      </c>
    </row>
    <row r="64" spans="1:109" x14ac:dyDescent="0.15">
      <c r="B64" s="247"/>
      <c r="G64" s="1208"/>
      <c r="I64" s="1240"/>
      <c r="J64" s="1240"/>
      <c r="K64" s="1240"/>
      <c r="L64" s="1240"/>
      <c r="M64" s="1240"/>
      <c r="N64" s="1241"/>
      <c r="AM64" s="1208"/>
      <c r="AN64" s="1208" t="s">
        <v>550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558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552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553</v>
      </c>
      <c r="AO73" s="1230"/>
      <c r="AP73" s="1230"/>
      <c r="AQ73" s="1230"/>
      <c r="AR73" s="1230"/>
      <c r="AS73" s="1230"/>
      <c r="AT73" s="1230"/>
      <c r="AU73" s="1230"/>
      <c r="AV73" s="1230"/>
      <c r="AW73" s="1230"/>
      <c r="AX73" s="1230"/>
      <c r="AY73" s="1230"/>
      <c r="AZ73" s="1230"/>
      <c r="BA73" s="1230"/>
      <c r="BB73" s="1230" t="s">
        <v>554</v>
      </c>
      <c r="BC73" s="1230"/>
      <c r="BD73" s="1230"/>
      <c r="BE73" s="1230"/>
      <c r="BF73" s="1230"/>
      <c r="BG73" s="1230"/>
      <c r="BH73" s="1230"/>
      <c r="BI73" s="1230"/>
      <c r="BJ73" s="1230"/>
      <c r="BK73" s="1230"/>
      <c r="BL73" s="1230"/>
      <c r="BM73" s="1230"/>
      <c r="BN73" s="1230"/>
      <c r="BO73" s="1230"/>
      <c r="BP73" s="1231">
        <v>106</v>
      </c>
      <c r="BQ73" s="1231"/>
      <c r="BR73" s="1231"/>
      <c r="BS73" s="1231"/>
      <c r="BT73" s="1231"/>
      <c r="BU73" s="1231"/>
      <c r="BV73" s="1231"/>
      <c r="BW73" s="1231"/>
      <c r="BX73" s="1231">
        <v>101.8</v>
      </c>
      <c r="BY73" s="1231"/>
      <c r="BZ73" s="1231"/>
      <c r="CA73" s="1231"/>
      <c r="CB73" s="1231"/>
      <c r="CC73" s="1231"/>
      <c r="CD73" s="1231"/>
      <c r="CE73" s="1231"/>
      <c r="CF73" s="1231">
        <v>82.1</v>
      </c>
      <c r="CG73" s="1231"/>
      <c r="CH73" s="1231"/>
      <c r="CI73" s="1231"/>
      <c r="CJ73" s="1231"/>
      <c r="CK73" s="1231"/>
      <c r="CL73" s="1231"/>
      <c r="CM73" s="1231"/>
      <c r="CN73" s="1231">
        <v>78.900000000000006</v>
      </c>
      <c r="CO73" s="1231"/>
      <c r="CP73" s="1231"/>
      <c r="CQ73" s="1231"/>
      <c r="CR73" s="1231"/>
      <c r="CS73" s="1231"/>
      <c r="CT73" s="1231"/>
      <c r="CU73" s="1231"/>
      <c r="CV73" s="1231">
        <v>73.900000000000006</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559</v>
      </c>
      <c r="BC75" s="1230"/>
      <c r="BD75" s="1230"/>
      <c r="BE75" s="1230"/>
      <c r="BF75" s="1230"/>
      <c r="BG75" s="1230"/>
      <c r="BH75" s="1230"/>
      <c r="BI75" s="1230"/>
      <c r="BJ75" s="1230"/>
      <c r="BK75" s="1230"/>
      <c r="BL75" s="1230"/>
      <c r="BM75" s="1230"/>
      <c r="BN75" s="1230"/>
      <c r="BO75" s="1230"/>
      <c r="BP75" s="1231">
        <v>6.2</v>
      </c>
      <c r="BQ75" s="1231"/>
      <c r="BR75" s="1231"/>
      <c r="BS75" s="1231"/>
      <c r="BT75" s="1231"/>
      <c r="BU75" s="1231"/>
      <c r="BV75" s="1231"/>
      <c r="BW75" s="1231"/>
      <c r="BX75" s="1231">
        <v>6.5</v>
      </c>
      <c r="BY75" s="1231"/>
      <c r="BZ75" s="1231"/>
      <c r="CA75" s="1231"/>
      <c r="CB75" s="1231"/>
      <c r="CC75" s="1231"/>
      <c r="CD75" s="1231"/>
      <c r="CE75" s="1231"/>
      <c r="CF75" s="1231">
        <v>7.4</v>
      </c>
      <c r="CG75" s="1231"/>
      <c r="CH75" s="1231"/>
      <c r="CI75" s="1231"/>
      <c r="CJ75" s="1231"/>
      <c r="CK75" s="1231"/>
      <c r="CL75" s="1231"/>
      <c r="CM75" s="1231"/>
      <c r="CN75" s="1231">
        <v>8</v>
      </c>
      <c r="CO75" s="1231"/>
      <c r="CP75" s="1231"/>
      <c r="CQ75" s="1231"/>
      <c r="CR75" s="1231"/>
      <c r="CS75" s="1231"/>
      <c r="CT75" s="1231"/>
      <c r="CU75" s="1231"/>
      <c r="CV75" s="1231">
        <v>8.6999999999999993</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556</v>
      </c>
      <c r="AO77" s="1226"/>
      <c r="AP77" s="1226"/>
      <c r="AQ77" s="1226"/>
      <c r="AR77" s="1226"/>
      <c r="AS77" s="1226"/>
      <c r="AT77" s="1226"/>
      <c r="AU77" s="1226"/>
      <c r="AV77" s="1226"/>
      <c r="AW77" s="1226"/>
      <c r="AX77" s="1226"/>
      <c r="AY77" s="1226"/>
      <c r="AZ77" s="1226"/>
      <c r="BA77" s="1226"/>
      <c r="BB77" s="1230" t="s">
        <v>554</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559</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d7GTfiYAhXMt+IeLKcqJhcaKtoBV5ozyXUTOG3xLPUCzUmcJ6QnnjYjKt3bvknGu4zgjBGzNG+uaiePfAZ6aQ==" saltValue="a1SRwwN9Aqd2QJ8aQI7va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D9299-DEF2-4D63-BD95-934AD32CAAE0}">
  <sheetPr>
    <pageSetUpPr fitToPage="1"/>
  </sheetPr>
  <dimension ref="A1:DR125"/>
  <sheetViews>
    <sheetView showGridLines="0" zoomScaleNormal="100" zoomScaleSheetLayoutView="70" workbookViewId="0">
      <selection activeCell="CK64" sqref="CK6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6zW6/k3Fylsf6Wr++a1SNWiZoKENEvL1oCRJh2ZH64kzsPYO/7LhziSLM/S3J3p51JC3iqOqXvGT7qgjitnBng==" saltValue="JUEVpfRmxeYhpayE6dBPP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373DF-965C-44AE-9538-6D4258DFE1CE}">
  <sheetPr>
    <pageSetUpPr fitToPage="1"/>
  </sheetPr>
  <dimension ref="A1:DR125"/>
  <sheetViews>
    <sheetView showGridLines="0" tabSelected="1" zoomScaleNormal="100" zoomScaleSheetLayoutView="55" workbookViewId="0">
      <selection activeCell="CK64" sqref="CK6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hPKSbbqiM9jPs/ydwrS3l6T/78OU/s3MBpyJF5Oh8hu2juLnRdpcBT6QE67jbTiVuvAUhb2fvcq5g7yTwWcNcw==" saltValue="nLClHprhZUp2a9KgwDYN4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170790</v>
      </c>
      <c r="E3" s="142"/>
      <c r="F3" s="143">
        <v>96248</v>
      </c>
      <c r="G3" s="144"/>
      <c r="H3" s="145"/>
    </row>
    <row r="4" spans="1:8" x14ac:dyDescent="0.15">
      <c r="A4" s="146"/>
      <c r="B4" s="147"/>
      <c r="C4" s="148"/>
      <c r="D4" s="149">
        <v>4369</v>
      </c>
      <c r="E4" s="150"/>
      <c r="F4" s="151">
        <v>55768</v>
      </c>
      <c r="G4" s="152"/>
      <c r="H4" s="153"/>
    </row>
    <row r="5" spans="1:8" x14ac:dyDescent="0.15">
      <c r="A5" s="134" t="s">
        <v>517</v>
      </c>
      <c r="B5" s="139"/>
      <c r="C5" s="140"/>
      <c r="D5" s="141">
        <v>57824</v>
      </c>
      <c r="E5" s="142"/>
      <c r="F5" s="143">
        <v>76413</v>
      </c>
      <c r="G5" s="144"/>
      <c r="H5" s="145"/>
    </row>
    <row r="6" spans="1:8" x14ac:dyDescent="0.15">
      <c r="A6" s="146"/>
      <c r="B6" s="147"/>
      <c r="C6" s="148"/>
      <c r="D6" s="149">
        <v>11885</v>
      </c>
      <c r="E6" s="150"/>
      <c r="F6" s="151">
        <v>39658</v>
      </c>
      <c r="G6" s="152"/>
      <c r="H6" s="153"/>
    </row>
    <row r="7" spans="1:8" x14ac:dyDescent="0.15">
      <c r="A7" s="134" t="s">
        <v>518</v>
      </c>
      <c r="B7" s="139"/>
      <c r="C7" s="140"/>
      <c r="D7" s="141">
        <v>17974</v>
      </c>
      <c r="E7" s="142"/>
      <c r="F7" s="143">
        <v>66481</v>
      </c>
      <c r="G7" s="144"/>
      <c r="H7" s="145"/>
    </row>
    <row r="8" spans="1:8" x14ac:dyDescent="0.15">
      <c r="A8" s="146"/>
      <c r="B8" s="147"/>
      <c r="C8" s="148"/>
      <c r="D8" s="149">
        <v>3106</v>
      </c>
      <c r="E8" s="150"/>
      <c r="F8" s="151">
        <v>36120</v>
      </c>
      <c r="G8" s="152"/>
      <c r="H8" s="153"/>
    </row>
    <row r="9" spans="1:8" x14ac:dyDescent="0.15">
      <c r="A9" s="134" t="s">
        <v>519</v>
      </c>
      <c r="B9" s="139"/>
      <c r="C9" s="140"/>
      <c r="D9" s="141">
        <v>43724</v>
      </c>
      <c r="E9" s="142"/>
      <c r="F9" s="143">
        <v>67825</v>
      </c>
      <c r="G9" s="144"/>
      <c r="H9" s="145"/>
    </row>
    <row r="10" spans="1:8" x14ac:dyDescent="0.15">
      <c r="A10" s="146"/>
      <c r="B10" s="147"/>
      <c r="C10" s="148"/>
      <c r="D10" s="149">
        <v>7055</v>
      </c>
      <c r="E10" s="150"/>
      <c r="F10" s="151">
        <v>39417</v>
      </c>
      <c r="G10" s="152"/>
      <c r="H10" s="153"/>
    </row>
    <row r="11" spans="1:8" x14ac:dyDescent="0.15">
      <c r="A11" s="134" t="s">
        <v>520</v>
      </c>
      <c r="B11" s="139"/>
      <c r="C11" s="140"/>
      <c r="D11" s="141">
        <v>31077</v>
      </c>
      <c r="E11" s="142"/>
      <c r="F11" s="143">
        <v>81158</v>
      </c>
      <c r="G11" s="144"/>
      <c r="H11" s="145"/>
    </row>
    <row r="12" spans="1:8" x14ac:dyDescent="0.15">
      <c r="A12" s="146"/>
      <c r="B12" s="147"/>
      <c r="C12" s="154"/>
      <c r="D12" s="149">
        <v>2418</v>
      </c>
      <c r="E12" s="150"/>
      <c r="F12" s="151">
        <v>45320</v>
      </c>
      <c r="G12" s="152"/>
      <c r="H12" s="153"/>
    </row>
    <row r="13" spans="1:8" x14ac:dyDescent="0.15">
      <c r="A13" s="134"/>
      <c r="B13" s="139"/>
      <c r="C13" s="140"/>
      <c r="D13" s="141">
        <v>64278</v>
      </c>
      <c r="E13" s="142"/>
      <c r="F13" s="143">
        <v>77625</v>
      </c>
      <c r="G13" s="155"/>
      <c r="H13" s="145"/>
    </row>
    <row r="14" spans="1:8" x14ac:dyDescent="0.15">
      <c r="A14" s="146"/>
      <c r="B14" s="147"/>
      <c r="C14" s="148"/>
      <c r="D14" s="149">
        <v>5767</v>
      </c>
      <c r="E14" s="150"/>
      <c r="F14" s="151">
        <v>43257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2.6</v>
      </c>
      <c r="C19" s="156">
        <f>ROUND(VALUE(SUBSTITUTE(実質収支比率等に係る経年分析!G$48,"▲","-")),2)</f>
        <v>9.26</v>
      </c>
      <c r="D19" s="156">
        <f>ROUND(VALUE(SUBSTITUTE(実質収支比率等に係る経年分析!H$48,"▲","-")),2)</f>
        <v>7.36</v>
      </c>
      <c r="E19" s="156">
        <f>ROUND(VALUE(SUBSTITUTE(実質収支比率等に係る経年分析!I$48,"▲","-")),2)</f>
        <v>4.0999999999999996</v>
      </c>
      <c r="F19" s="156">
        <f>ROUND(VALUE(SUBSTITUTE(実質収支比率等に係る経年分析!J$48,"▲","-")),2)</f>
        <v>1.73</v>
      </c>
    </row>
    <row r="20" spans="1:11" x14ac:dyDescent="0.15">
      <c r="A20" s="156" t="s">
        <v>53</v>
      </c>
      <c r="B20" s="156">
        <f>ROUND(VALUE(SUBSTITUTE(実質収支比率等に係る経年分析!F$47,"▲","-")),2)</f>
        <v>28.96</v>
      </c>
      <c r="C20" s="156">
        <f>ROUND(VALUE(SUBSTITUTE(実質収支比率等に係る経年分析!G$47,"▲","-")),2)</f>
        <v>31.2</v>
      </c>
      <c r="D20" s="156">
        <f>ROUND(VALUE(SUBSTITUTE(実質収支比率等に係る経年分析!H$47,"▲","-")),2)</f>
        <v>36.79</v>
      </c>
      <c r="E20" s="156">
        <f>ROUND(VALUE(SUBSTITUTE(実質収支比率等に係る経年分析!I$47,"▲","-")),2)</f>
        <v>40.770000000000003</v>
      </c>
      <c r="F20" s="156">
        <f>ROUND(VALUE(SUBSTITUTE(実質収支比率等に係る経年分析!J$47,"▲","-")),2)</f>
        <v>35.93</v>
      </c>
    </row>
    <row r="21" spans="1:11" x14ac:dyDescent="0.15">
      <c r="A21" s="156" t="s">
        <v>54</v>
      </c>
      <c r="B21" s="156">
        <f>IF(ISNUMBER(VALUE(SUBSTITUTE(実質収支比率等に係る経年分析!F$49,"▲","-"))),ROUND(VALUE(SUBSTITUTE(実質収支比率等に係る経年分析!F$49,"▲","-")),2),NA())</f>
        <v>-5.62</v>
      </c>
      <c r="C21" s="156">
        <f>IF(ISNUMBER(VALUE(SUBSTITUTE(実質収支比率等に係る経年分析!G$49,"▲","-"))),ROUND(VALUE(SUBSTITUTE(実質収支比率等に係る経年分析!G$49,"▲","-")),2),NA())</f>
        <v>10.31</v>
      </c>
      <c r="D21" s="156">
        <f>IF(ISNUMBER(VALUE(SUBSTITUTE(実質収支比率等に係る経年分析!H$49,"▲","-"))),ROUND(VALUE(SUBSTITUTE(実質収支比率等に係る経年分析!H$49,"▲","-")),2),NA())</f>
        <v>-1.59</v>
      </c>
      <c r="E21" s="156">
        <f>IF(ISNUMBER(VALUE(SUBSTITUTE(実質収支比率等に係る経年分析!I$49,"▲","-"))),ROUND(VALUE(SUBSTITUTE(実質収支比率等に係る経年分析!I$49,"▲","-")),2),NA())</f>
        <v>-6.42</v>
      </c>
      <c r="F21" s="156">
        <f>IF(ISNUMBER(VALUE(SUBSTITUTE(実質収支比率等に係る経年分析!J$49,"▲","-"))),ROUND(VALUE(SUBSTITUTE(実質収支比率等に係る経年分析!J$49,"▲","-")),2),NA())</f>
        <v>-4.2699999999999996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0.51</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0.09</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4.0999999999999996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1.72</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514</v>
      </c>
      <c r="E42" s="158"/>
      <c r="F42" s="158"/>
      <c r="G42" s="158">
        <f>'実質公債費比率（分子）の構造'!L$52</f>
        <v>515</v>
      </c>
      <c r="H42" s="158"/>
      <c r="I42" s="158"/>
      <c r="J42" s="158">
        <f>'実質公債費比率（分子）の構造'!M$52</f>
        <v>473</v>
      </c>
      <c r="K42" s="158"/>
      <c r="L42" s="158"/>
      <c r="M42" s="158">
        <f>'実質公債費比率（分子）の構造'!N$52</f>
        <v>448</v>
      </c>
      <c r="N42" s="158"/>
      <c r="O42" s="158"/>
      <c r="P42" s="158">
        <f>'実質公債費比率（分子）の構造'!O$52</f>
        <v>427</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46</v>
      </c>
      <c r="C45" s="158"/>
      <c r="D45" s="158"/>
      <c r="E45" s="158">
        <f>'実質公債費比率（分子）の構造'!L$49</f>
        <v>53</v>
      </c>
      <c r="F45" s="158"/>
      <c r="G45" s="158"/>
      <c r="H45" s="158">
        <f>'実質公債費比率（分子）の構造'!M$49</f>
        <v>49</v>
      </c>
      <c r="I45" s="158"/>
      <c r="J45" s="158"/>
      <c r="K45" s="158">
        <f>'実質公債費比率（分子）の構造'!N$49</f>
        <v>56</v>
      </c>
      <c r="L45" s="158"/>
      <c r="M45" s="158"/>
      <c r="N45" s="158">
        <f>'実質公債費比率（分子）の構造'!O$49</f>
        <v>47</v>
      </c>
      <c r="O45" s="158"/>
      <c r="P45" s="158"/>
    </row>
    <row r="46" spans="1:16" x14ac:dyDescent="0.15">
      <c r="A46" s="158" t="s">
        <v>64</v>
      </c>
      <c r="B46" s="158">
        <f>'実質公債費比率（分子）の構造'!K$48</f>
        <v>167</v>
      </c>
      <c r="C46" s="158"/>
      <c r="D46" s="158"/>
      <c r="E46" s="158">
        <f>'実質公債費比率（分子）の構造'!L$48</f>
        <v>166</v>
      </c>
      <c r="F46" s="158"/>
      <c r="G46" s="158"/>
      <c r="H46" s="158">
        <f>'実質公債費比率（分子）の構造'!M$48</f>
        <v>172</v>
      </c>
      <c r="I46" s="158"/>
      <c r="J46" s="158"/>
      <c r="K46" s="158">
        <f>'実質公債費比率（分子）の構造'!N$48</f>
        <v>140</v>
      </c>
      <c r="L46" s="158"/>
      <c r="M46" s="158"/>
      <c r="N46" s="158">
        <f>'実質公債費比率（分子）の構造'!O$48</f>
        <v>114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563</v>
      </c>
      <c r="C49" s="158"/>
      <c r="D49" s="158"/>
      <c r="E49" s="158">
        <f>'実質公債費比率（分子）の構造'!L$45</f>
        <v>582</v>
      </c>
      <c r="F49" s="158"/>
      <c r="G49" s="158"/>
      <c r="H49" s="158">
        <f>'実質公債費比率（分子）の構造'!M$45</f>
        <v>607</v>
      </c>
      <c r="I49" s="158"/>
      <c r="J49" s="158"/>
      <c r="K49" s="158">
        <f>'実質公債費比率（分子）の構造'!N$45</f>
        <v>609</v>
      </c>
      <c r="L49" s="158"/>
      <c r="M49" s="158"/>
      <c r="N49" s="158">
        <f>'実質公債費比率（分子）の構造'!O$45</f>
        <v>665</v>
      </c>
      <c r="O49" s="158"/>
      <c r="P49" s="158"/>
    </row>
    <row r="50" spans="1:16" x14ac:dyDescent="0.15">
      <c r="A50" s="158" t="s">
        <v>67</v>
      </c>
      <c r="B50" s="158" t="e">
        <f>NA()</f>
        <v>#N/A</v>
      </c>
      <c r="C50" s="158">
        <f>IF(ISNUMBER('実質公債費比率（分子）の構造'!K$53),'実質公債費比率（分子）の構造'!K$53,NA())</f>
        <v>262</v>
      </c>
      <c r="D50" s="158" t="e">
        <f>NA()</f>
        <v>#N/A</v>
      </c>
      <c r="E50" s="158" t="e">
        <f>NA()</f>
        <v>#N/A</v>
      </c>
      <c r="F50" s="158">
        <f>IF(ISNUMBER('実質公債費比率（分子）の構造'!L$53),'実質公債費比率（分子）の構造'!L$53,NA())</f>
        <v>286</v>
      </c>
      <c r="G50" s="158" t="e">
        <f>NA()</f>
        <v>#N/A</v>
      </c>
      <c r="H50" s="158" t="e">
        <f>NA()</f>
        <v>#N/A</v>
      </c>
      <c r="I50" s="158">
        <f>IF(ISNUMBER('実質公債費比率（分子）の構造'!M$53),'実質公債費比率（分子）の構造'!M$53,NA())</f>
        <v>355</v>
      </c>
      <c r="J50" s="158" t="e">
        <f>NA()</f>
        <v>#N/A</v>
      </c>
      <c r="K50" s="158" t="e">
        <f>NA()</f>
        <v>#N/A</v>
      </c>
      <c r="L50" s="158">
        <f>IF(ISNUMBER('実質公債費比率（分子）の構造'!N$53),'実質公債費比率（分子）の構造'!N$53,NA())</f>
        <v>357</v>
      </c>
      <c r="M50" s="158" t="e">
        <f>NA()</f>
        <v>#N/A</v>
      </c>
      <c r="N50" s="158" t="e">
        <f>NA()</f>
        <v>#N/A</v>
      </c>
      <c r="O50" s="158">
        <f>IF(ISNUMBER('実質公債費比率（分子）の構造'!O$53),'実質公債費比率（分子）の構造'!O$53,NA())</f>
        <v>399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5780</v>
      </c>
      <c r="E56" s="157"/>
      <c r="F56" s="157"/>
      <c r="G56" s="157">
        <f>'将来負担比率（分子）の構造'!J$52</f>
        <v>5576</v>
      </c>
      <c r="H56" s="157"/>
      <c r="I56" s="157"/>
      <c r="J56" s="157">
        <f>'将来負担比率（分子）の構造'!K$52</f>
        <v>5410</v>
      </c>
      <c r="K56" s="157"/>
      <c r="L56" s="157"/>
      <c r="M56" s="157">
        <f>'将来負担比率（分子）の構造'!L$52</f>
        <v>5335</v>
      </c>
      <c r="N56" s="157"/>
      <c r="O56" s="157"/>
      <c r="P56" s="157">
        <f>'将来負担比率（分子）の構造'!M$52</f>
        <v>4977</v>
      </c>
    </row>
    <row r="57" spans="1:16" x14ac:dyDescent="0.15">
      <c r="A57" s="157" t="s">
        <v>42</v>
      </c>
      <c r="B57" s="157"/>
      <c r="C57" s="157"/>
      <c r="D57" s="157">
        <f>'将来負担比率（分子）の構造'!I$51</f>
        <v>225</v>
      </c>
      <c r="E57" s="157"/>
      <c r="F57" s="157"/>
      <c r="G57" s="157">
        <f>'将来負担比率（分子）の構造'!J$51</f>
        <v>212</v>
      </c>
      <c r="H57" s="157"/>
      <c r="I57" s="157"/>
      <c r="J57" s="157">
        <f>'将来負担比率（分子）の構造'!K$51</f>
        <v>180</v>
      </c>
      <c r="K57" s="157"/>
      <c r="L57" s="157"/>
      <c r="M57" s="157">
        <f>'将来負担比率（分子）の構造'!L$51</f>
        <v>171</v>
      </c>
      <c r="N57" s="157"/>
      <c r="O57" s="157"/>
      <c r="P57" s="157">
        <f>'将来負担比率（分子）の構造'!M$51</f>
        <v>161</v>
      </c>
    </row>
    <row r="58" spans="1:16" x14ac:dyDescent="0.15">
      <c r="A58" s="157" t="s">
        <v>41</v>
      </c>
      <c r="B58" s="157"/>
      <c r="C58" s="157"/>
      <c r="D58" s="157">
        <f>'将来負担比率（分子）の構造'!I$50</f>
        <v>1522</v>
      </c>
      <c r="E58" s="157"/>
      <c r="F58" s="157"/>
      <c r="G58" s="157">
        <f>'将来負担比率（分子）の構造'!J$50</f>
        <v>1843</v>
      </c>
      <c r="H58" s="157"/>
      <c r="I58" s="157"/>
      <c r="J58" s="157">
        <f>'将来負担比率（分子）の構造'!K$50</f>
        <v>2139</v>
      </c>
      <c r="K58" s="157"/>
      <c r="L58" s="157"/>
      <c r="M58" s="157">
        <f>'将来負担比率（分子）の構造'!L$50</f>
        <v>2353</v>
      </c>
      <c r="N58" s="157"/>
      <c r="O58" s="157"/>
      <c r="P58" s="157">
        <f>'将来負担比率（分子）の構造'!M$50</f>
        <v>2421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172</v>
      </c>
      <c r="C62" s="157"/>
      <c r="D62" s="157"/>
      <c r="E62" s="157">
        <f>'将来負担比率（分子）の構造'!J$45</f>
        <v>137</v>
      </c>
      <c r="F62" s="157"/>
      <c r="G62" s="157"/>
      <c r="H62" s="157">
        <f>'将来負担比率（分子）の構造'!K$45</f>
        <v>143</v>
      </c>
      <c r="I62" s="157"/>
      <c r="J62" s="157"/>
      <c r="K62" s="157">
        <f>'将来負担比率（分子）の構造'!L$45</f>
        <v>202</v>
      </c>
      <c r="L62" s="157"/>
      <c r="M62" s="157"/>
      <c r="N62" s="157">
        <f>'将来負担比率（分子）の構造'!M$45</f>
        <v>133</v>
      </c>
      <c r="O62" s="157"/>
      <c r="P62" s="157"/>
    </row>
    <row r="63" spans="1:16" x14ac:dyDescent="0.15">
      <c r="A63" s="157" t="s">
        <v>34</v>
      </c>
      <c r="B63" s="157">
        <f>'将来負担比率（分子）の構造'!I$44</f>
        <v>533</v>
      </c>
      <c r="C63" s="157"/>
      <c r="D63" s="157"/>
      <c r="E63" s="157">
        <f>'将来負担比率（分子）の構造'!J$44</f>
        <v>671</v>
      </c>
      <c r="F63" s="157"/>
      <c r="G63" s="157"/>
      <c r="H63" s="157">
        <f>'将来負担比率（分子）の構造'!K$44</f>
        <v>641</v>
      </c>
      <c r="I63" s="157"/>
      <c r="J63" s="157"/>
      <c r="K63" s="157">
        <f>'将来負担比率（分子）の構造'!L$44</f>
        <v>666</v>
      </c>
      <c r="L63" s="157"/>
      <c r="M63" s="157"/>
      <c r="N63" s="157">
        <f>'将来負担比率（分子）の構造'!M$44</f>
        <v>681</v>
      </c>
      <c r="O63" s="157"/>
      <c r="P63" s="157"/>
    </row>
    <row r="64" spans="1:16" x14ac:dyDescent="0.15">
      <c r="A64" s="157" t="s">
        <v>33</v>
      </c>
      <c r="B64" s="157">
        <f>'将来負担比率（分子）の構造'!I$43</f>
        <v>2374</v>
      </c>
      <c r="C64" s="157"/>
      <c r="D64" s="157"/>
      <c r="E64" s="157">
        <f>'将来負担比率（分子）の構造'!J$43</f>
        <v>2461</v>
      </c>
      <c r="F64" s="157"/>
      <c r="G64" s="157"/>
      <c r="H64" s="157">
        <f>'将来負担比率（分子）の構造'!K$43</f>
        <v>2133</v>
      </c>
      <c r="I64" s="157"/>
      <c r="J64" s="157"/>
      <c r="K64" s="157">
        <f>'将来負担比率（分子）の構造'!L$43</f>
        <v>2266</v>
      </c>
      <c r="L64" s="157"/>
      <c r="M64" s="157"/>
      <c r="N64" s="157">
        <f>'将来負担比率（分子）の構造'!M$43</f>
        <v>2363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8470</v>
      </c>
      <c r="C66" s="157"/>
      <c r="D66" s="157"/>
      <c r="E66" s="157">
        <f>'将来負担比率（分子）の構造'!J$41</f>
        <v>8631</v>
      </c>
      <c r="F66" s="157"/>
      <c r="G66" s="157"/>
      <c r="H66" s="157">
        <f>'将来負担比率（分子）の構造'!K$41</f>
        <v>8206</v>
      </c>
      <c r="I66" s="157"/>
      <c r="J66" s="157"/>
      <c r="K66" s="157">
        <f>'将来負担比率（分子）の構造'!L$41</f>
        <v>8039</v>
      </c>
      <c r="L66" s="157"/>
      <c r="M66" s="157"/>
      <c r="N66" s="157">
        <f>'将来負担比率（分子）の構造'!M$41</f>
        <v>7660</v>
      </c>
      <c r="O66" s="157"/>
      <c r="P66" s="157"/>
    </row>
    <row r="67" spans="1:16" x14ac:dyDescent="0.15">
      <c r="A67" s="157" t="s">
        <v>71</v>
      </c>
      <c r="B67" s="157" t="e">
        <f>NA()</f>
        <v>#N/A</v>
      </c>
      <c r="C67" s="157">
        <f>IF(ISNUMBER('将来負担比率（分子）の構造'!I$53), IF('将来負担比率（分子）の構造'!I$53 &lt; 0, 0, '将来負担比率（分子）の構造'!I$53), NA())</f>
        <v>4022</v>
      </c>
      <c r="D67" s="157" t="e">
        <f>NA()</f>
        <v>#N/A</v>
      </c>
      <c r="E67" s="157" t="e">
        <f>NA()</f>
        <v>#N/A</v>
      </c>
      <c r="F67" s="157">
        <f>IF(ISNUMBER('将来負担比率（分子）の構造'!J$53), IF('将来負担比率（分子）の構造'!J$53 &lt; 0, 0, '将来負担比率（分子）の構造'!J$53), NA())</f>
        <v>4269</v>
      </c>
      <c r="G67" s="157" t="e">
        <f>NA()</f>
        <v>#N/A</v>
      </c>
      <c r="H67" s="157" t="e">
        <f>NA()</f>
        <v>#N/A</v>
      </c>
      <c r="I67" s="157">
        <f>IF(ISNUMBER('将来負担比率（分子）の構造'!K$53), IF('将来負担比率（分子）の構造'!K$53 &lt; 0, 0, '将来負担比率（分子）の構造'!K$53), NA())</f>
        <v>3394</v>
      </c>
      <c r="J67" s="157" t="e">
        <f>NA()</f>
        <v>#N/A</v>
      </c>
      <c r="K67" s="157" t="e">
        <f>NA()</f>
        <v>#N/A</v>
      </c>
      <c r="L67" s="157">
        <f>IF(ISNUMBER('将来負担比率（分子）の構造'!L$53), IF('将来負担比率（分子）の構造'!L$53 &lt; 0, 0, '将来負担比率（分子）の構造'!L$53), NA())</f>
        <v>3314</v>
      </c>
      <c r="M67" s="157" t="e">
        <f>NA()</f>
        <v>#N/A</v>
      </c>
      <c r="N67" s="157" t="e">
        <f>NA()</f>
        <v>#N/A</v>
      </c>
      <c r="O67" s="157">
        <f>IF(ISNUMBER('将来負担比率（分子）の構造'!M$53), IF('将来負担比率（分子）の構造'!M$53 &lt; 0, 0, '将来負担比率（分子）の構造'!M$53), NA())</f>
        <v>3278</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1687</v>
      </c>
      <c r="C72" s="161">
        <f>基金残高に係る経年分析!G55</f>
        <v>1888</v>
      </c>
      <c r="D72" s="161">
        <f>基金残高に係る経年分析!H55</f>
        <v>1738</v>
      </c>
    </row>
    <row r="73" spans="1:16" x14ac:dyDescent="0.15">
      <c r="A73" s="160" t="s">
        <v>74</v>
      </c>
      <c r="B73" s="161">
        <f>基金残高に係る経年分析!F56</f>
        <v>177</v>
      </c>
      <c r="C73" s="161">
        <f>基金残高に係る経年分析!G56</f>
        <v>177</v>
      </c>
      <c r="D73" s="161">
        <f>基金残高に係る経年分析!H56</f>
        <v>207</v>
      </c>
    </row>
    <row r="74" spans="1:16" x14ac:dyDescent="0.15">
      <c r="A74" s="160" t="s">
        <v>75</v>
      </c>
      <c r="B74" s="161">
        <f>基金残高に係る経年分析!F57</f>
        <v>281</v>
      </c>
      <c r="C74" s="161">
        <f>基金残高に係る経年分析!G57</f>
        <v>288</v>
      </c>
      <c r="D74" s="161">
        <f>基金残高に係る経年分析!H57</f>
        <v>476</v>
      </c>
    </row>
  </sheetData>
  <sheetProtection algorithmName="SHA-512" hashValue="oodKq3sMhD2L8cNqV6AQEdbRWtI1XSC5IYWiVZpRp68xP4e56RvKvAcnCCr7HN3fs/JYGv7hN2j6cnbpOv1klg==" saltValue="hpon2nmpkhuy8j3FnFHH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2026-03-16T08:01:12Z</cp:lastPrinted>
  <dcterms:created xsi:type="dcterms:W3CDTF">2026-02-23T10:10:57Z</dcterms:created>
  <dcterms:modified xsi:type="dcterms:W3CDTF">2026-09-09T00:37:09Z</dcterms:modified>
  <cp:category/>
</cp:coreProperties>
</file>