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72.16.6.250\財政課共有\05_財政事情の公表及び財政調査に関すること\201_公会計関係調査\2024\07令和５年度財政状況資料集の作成・公表について\回答\"/>
    </mc:Choice>
  </mc:AlternateContent>
  <xr:revisionPtr revIDLastSave="0" documentId="13_ncr:1_{9714BE94-1D36-4461-A97A-784713FB80B7}" xr6:coauthVersionLast="47" xr6:coauthVersionMax="47" xr10:uidLastSave="{00000000-0000-0000-0000-000000000000}"/>
  <bookViews>
    <workbookView xWindow="-110" yWindow="-110" windowWidth="19420" windowHeight="103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C35" i="10"/>
  <c r="CO34" i="10"/>
  <c r="BW34" i="10"/>
  <c r="BE34" i="10"/>
  <c r="U34" i="10"/>
  <c r="U35"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<sst xmlns="http://schemas.openxmlformats.org/spreadsheetml/2006/main" count="1062" uniqueCount="554">
  <si>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</si>
  <si>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</si>
  <si>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</si>
  <si>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</si>
  <si>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</si>
  <si>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</si>
  <si>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</si>
  <si>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</si>
  <si>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</si>
  <si>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</si>
  <si>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</si>
  <si>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</si>
  <si>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</si>
  <si>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</si>
  <si>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</si>
  <si>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</si>
  <si>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</si>
  <si>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</si>
  <si>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</si>
  <si>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</si>
  <si>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</si>
  <si>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</si>
  <si>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</si>
  <si>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</si>
  <si>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</si>
  <si>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</si>
  <si>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</si>
  <si>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</si>
  <si>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</si>
  <si>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</si>
  <si>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</si>
  <si>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</si>
  <si>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</si>
  <si>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</si>
  <si>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</si>
  <si>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</si>
  <si>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</si>
  <si>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</si>
  <si>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</si>
  <si>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</si>
  <si>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</si>
  <si>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</si>
  <si>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</si>
  <si>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</si>
  <si>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</si>
  <si>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</si>
  <si>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</si>
  <si>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</si>
  <si>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</si>
  <si>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</si>
  <si>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</si>
  <si>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</si>
  <si>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</si>
  <si>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</si>
  <si>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</si>
  <si>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</si>
  <si>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</si>
  <si>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</si>
  <si>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</si>
  <si>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</si>
  <si>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</si>
  <si>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</si>
  <si>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</si>
  <si>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</si>
  <si>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</si>
  <si>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</si>
  <si>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</si>
  <si>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</si>
  <si>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</si>
  <si>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</si>
  <si>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</si>
  <si>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</si>
  <si>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</si>
  <si>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</si>
  <si>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</si>
  <si>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</si>
  <si>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</si>
  <si>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</si>
  <si>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</si>
  <si>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</si>
  <si>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</si>
  <si>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</si>
  <si>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</si>
  <si>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</si>
  <si>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</si>
  <si>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</si>
  <si>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</si>
  <si>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</si>
  <si>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</si>
  <si>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</si>
  <si>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</si>
  <si>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</si>
  <si>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</si>
  <si>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</si>
  <si>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与那原町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</si>
  <si>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</si>
  <si>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</si>
  <si>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</si>
  <si>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</si>
  <si>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</si>
  <si>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</si>
  <si>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</si>
  <si>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</si>
  <si>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</si>
  <si>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</si>
  <si>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</si>
  <si>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</si>
  <si>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</si>
  <si>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</si>
  <si>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</si>
  <si>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</si>
  <si>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</si>
  <si>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</si>
  <si>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</si>
  <si>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</si>
  <si>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</si>
  <si>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</si>
  <si>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</si>
  <si>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</si>
  <si>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</si>
  <si>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</si>
  <si>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</si>
  <si>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</si>
  <si>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</si>
  <si>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</si>
  <si>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</si>
  <si>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</si>
  <si>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</si>
  <si>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</si>
  <si>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</si>
  <si>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</si>
  <si>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</si>
  <si>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</si>
  <si>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</si>
  <si>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</si>
  <si>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</si>
  <si>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</si>
  <si>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</si>
  <si>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</si>
  <si>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</si>
  <si>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</si>
  <si>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</si>
  <si>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</si>
  <si>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</si>
  <si>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</si>
  <si>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</si>
  <si>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</si>
  <si>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</si>
  <si>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</si>
  <si>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</si>
  <si>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</si>
  <si>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</si>
  <si>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</si>
  <si>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</si>
  <si>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</si>
  <si>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</si>
  <si>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</si>
  <si>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</si>
  <si>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</si>
  <si>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</si>
  <si>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</si>
  <si>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</si>
  <si>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</si>
  <si>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</si>
  <si>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</si>
  <si>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</si>
  <si>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</si>
  <si>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</si>
  <si>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</si>
  <si>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</si>
  <si>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</si>
  <si>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</si>
  <si>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</si>
  <si>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</si>
  <si>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</si>
  <si>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</si>
  <si>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</si>
  <si>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</si>
  <si>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</si>
  <si>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</si>
  <si>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</si>
  <si>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</si>
  <si>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</si>
  <si>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</si>
  <si>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</si>
  <si>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</si>
  <si>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</si>
  <si>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</si>
  <si>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</si>
  <si>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</si>
  <si>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</si>
  <si>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</si>
  <si>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</si>
  <si>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</si>
  <si>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</si>
  <si>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</si>
  <si>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</si>
  <si>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</si>
  <si>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</si>
  <si>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</si>
  <si>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</si>
  <si>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</si>
  <si>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沖縄県与那原町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</si>
  <si>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</si>
  <si>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</si>
  <si>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</si>
  <si>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</si>
  <si>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</si>
  <si>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</si>
  <si>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</si>
  <si>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</si>
  <si>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</si>
  <si>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</si>
  <si>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</si>
  <si>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</si>
  <si>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</si>
  <si>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</si>
  <si>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</si>
  <si>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</si>
  <si>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</si>
  <si>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</si>
  <si>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</si>
  <si>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</si>
  <si>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</si>
  <si>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</si>
  <si>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</si>
  <si>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</si>
  <si>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</si>
  <si>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</si>
  <si>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</si>
  <si>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</si>
  <si>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</si>
  <si>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</si>
  <si>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</si>
  <si>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</si>
  <si>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</si>
  <si>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</si>
  <si>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</si>
  <si>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</si>
  <si>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</si>
  <si>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</si>
  <si>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</si>
  <si>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</si>
  <si>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</si>
  <si>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</si>
  <si>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</si>
  <si>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</si>
  <si>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</si>
  <si>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</si>
  <si>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</si>
  <si>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</si>
  <si>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</si>
  <si>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</si>
  <si>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</si>
  <si>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</si>
  <si>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</si>
  <si>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</si>
  <si>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</si>
  <si>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</si>
  <si>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</si>
  <si>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</si>
  <si>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</si>
  <si>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</si>
  <si>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</si>
  <si>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</si>
  <si>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</si>
  <si>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</si>
  <si>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</si>
  <si>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</si>
  <si>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</si>
  <si>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</si>
  <si>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</si>
  <si>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</si>
  <si>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</si>
  <si>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</si>
  <si>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</si>
  <si>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</si>
  <si>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</si>
  <si>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</si>
  <si>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</si>
  <si>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</si>
  <si>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</si>
  <si>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</si>
  <si>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</si>
  <si>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</si>
  <si>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</si>
  <si>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</si>
  <si>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</si>
  <si>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</si>
  <si>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</si>
  <si>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</si>
  <si>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</si>
  <si>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</si>
  <si>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</si>
  <si>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</si>
  <si>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</si>
  <si>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</si>
  <si>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</si>
  <si>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</si>
  <si>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</si>
  <si>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</si>
  <si>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</si>
  <si>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</si>
  <si>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</si>
  <si>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</si>
  <si>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</si>
  <si>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</si>
  <si>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</si>
  <si>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</si>
  <si>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</si>
  <si>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</si>
  <si>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</si>
  <si>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</si>
  <si>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</si>
  <si>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</si>
  <si>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</si>
  <si>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</si>
  <si>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</si>
  <si>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</si>
  <si>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</si>
  <si>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</si>
  <si>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</si>
  <si>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</si>
  <si>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</si>
  <si>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</si>
  <si>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</si>
  <si>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</si>
  <si>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</si>
  <si>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</si>
  <si>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</si>
  <si>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</si>
  <si>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</si>
  <si>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</si>
  <si>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</si>
  <si>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</si>
  <si>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</si>
  <si>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</si>
  <si>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</si>
  <si>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</si>
  <si>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</si>
  <si>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</si>
  <si>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</si>
  <si>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</si>
  <si>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</si>
  <si>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</si>
  <si>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</si>
  <si>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</si>
  <si>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</si>
  <si>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</si>
  <si>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</si>
  <si>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</si>
  <si>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</si>
  <si>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</si>
  <si>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沖縄県与那原町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</si>
  <si>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</si>
  <si>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</si>
  <si>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</si>
  <si>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</si>
  <si>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</si>
  <si>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</si>
  <si>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</si>
  <si>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</si>
  <si>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</si>
  <si>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</si>
  <si>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</si>
  <si>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</si>
  <si>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</si>
  <si>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</si>
  <si>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</si>
  <si>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</si>
  <si>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</si>
  <si>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</si>
  <si>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</si>
  <si>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</si>
  <si>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</si>
  <si>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</si>
  <si>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</si>
  <si>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</si>
  <si>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</si>
  <si>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</si>
  <si>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</si>
  <si>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</si>
  <si>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</si>
  <si>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</si>
  <si>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</si>
  <si>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</si>
  <si>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</si>
  <si>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</si>
  <si>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</si>
  <si>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</si>
  <si>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</si>
  <si>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</si>
  <si>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</si>
  <si>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</si>
  <si>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</si>
  <si>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</si>
  <si>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</si>
  <si>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</si>
  <si>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</si>
  <si>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</si>
  <si>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</si>
  <si>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</si>
  <si>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</si>
  <si>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</si>
  <si>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</si>
  <si>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</si>
  <si>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</si>
  <si>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</si>
  <si>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</si>
  <si>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</si>
  <si>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</si>
  <si>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</si>
  <si>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</si>
  <si>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</si>
  <si>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</si>
  <si>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</si>
  <si>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</si>
  <si>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</si>
  <si>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</si>
  <si>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</si>
  <si>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</si>
  <si>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</si>
  <si>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</si>
  <si>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</si>
  <si>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</si>
  <si>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</si>
  <si>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</si>
  <si>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</si>
  <si>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</si>
  <si>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</si>
  <si>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</si>
  <si>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</si>
  <si>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</si>
  <si>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</si>
  <si>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</si>
  <si>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</si>
  <si>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</si>
  <si>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</si>
  <si>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</si>
  <si>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</si>
  <si>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</si>
  <si>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</si>
  <si>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</si>
  <si>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</si>
  <si>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</si>
  <si>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</si>
  <si>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</si>
  <si>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</si>
  <si>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</si>
  <si>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</si>
  <si>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</si>
  <si>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</si>
  <si>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</si>
  <si>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</si>
  <si>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</si>
  <si>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</si>
  <si>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</si>
  <si>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</si>
  <si>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</si>
  <si>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</si>
  <si>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</si>
  <si>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</si>
  <si>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</si>
  <si>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</si>
  <si>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</si>
  <si>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</si>
  <si>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</si>
  <si>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</si>
  <si>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</si>
  <si>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</si>
  <si>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</si>
  <si>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</si>
  <si>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</si>
  <si>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</si>
  <si>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</si>
  <si>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</si>
  <si>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</si>
  <si>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</si>
  <si>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</si>
  <si>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</si>
  <si>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</si>
  <si>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</si>
  <si>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</si>
  <si>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</si>
  <si>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</si>
  <si>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</si>
  <si>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</si>
  <si>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</si>
  <si>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</si>
  <si>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</si>
  <si>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</si>
  <si>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</si>
  <si>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</si>
  <si>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</si>
  <si>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</si>
  <si>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</si>
  <si>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</si>
  <si>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</si>
  <si>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</si>
  <si>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</si>
  <si>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</si>
  <si>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</si>
  <si>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</si>
  <si>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</si>
  <si>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</si>
  <si>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</si>
  <si>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</si>
  <si>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</si>
  <si>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</si>
  <si>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</si>
  <si>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</si>
  <si>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</si>
  <si>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</si>
  <si>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</si>
  <si>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</si>
  <si>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</si>
  <si>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</si>
  <si>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</si>
  <si>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</si>
  <si>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</si>
  <si>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</si>
  <si>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</si>
  <si>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</si>
  <si>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</si>
  <si>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</si>
  <si>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</si>
  <si>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</si>
  <si>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3.47</t>
  </si>
  <si>
    <t>▲ 5.62</t>
  </si>
  <si>
    <t>▲ 1.59</t>
  </si>
  <si>
    <t>▲ 6.42</t>
  </si>
  <si>
    <t>水道事業会計</t>
  </si>
  <si>
    <t>一般会計</t>
  </si>
  <si>
    <t>下水道事業会計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</si>
  <si>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</si>
  <si>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</si>
  <si>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</si>
  <si>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</si>
  <si>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</si>
  <si>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</si>
  <si>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</si>
  <si>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</si>
  <si>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</si>
  <si>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公共施設等整備基金</t>
    <phoneticPr fontId="5"/>
  </si>
  <si>
    <t>ふるさと基金</t>
    <phoneticPr fontId="2"/>
  </si>
  <si>
    <t>地域福祉基金</t>
    <rPh sb="0" eb="6">
      <t>チイキフクシキキン</t>
    </rPh>
    <phoneticPr fontId="2"/>
  </si>
  <si>
    <t>地域振興敷金</t>
    <rPh sb="0" eb="6">
      <t>チイキシンコウシキキン</t>
    </rPh>
    <phoneticPr fontId="2"/>
  </si>
  <si>
    <t>リサイクル基金</t>
    <rPh sb="5" eb="7">
      <t>キキン</t>
    </rPh>
    <phoneticPr fontId="2"/>
  </si>
  <si>
    <t>東部消防組合</t>
    <phoneticPr fontId="2"/>
  </si>
  <si>
    <t>南部広域行政組合</t>
    <phoneticPr fontId="2"/>
  </si>
  <si>
    <t>南部広域市町村圏事務組合</t>
    <phoneticPr fontId="2"/>
  </si>
  <si>
    <t>沖縄県市町村総合事務組合</t>
    <phoneticPr fontId="2"/>
  </si>
  <si>
    <t>沖縄県介護保険広域連合（保険事業勘定）</t>
    <phoneticPr fontId="2"/>
  </si>
  <si>
    <t>沖縄県後期高齢者医療広域連合（事業勘定）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</si>
</sst>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288A-44E7-A882-0314437CEA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72694</c:v>
                </c:pt>
                <c:pt idx="1">
                  <c:v>170790</c:v>
                </c:pt>
                <c:pt idx="2">
                  <c:v>57824</c:v>
                </c:pt>
                <c:pt idx="3">
                  <c:v>17974</c:v>
                </c:pt>
                <c:pt idx="4">
                  <c:v>43724</c:v>
                </c:pt>
              </c:numCache>
            </c:numRef>
          </c:val>
          <c:smooth val="0"/>
          <c:extLst>
            <c:ext xmlns:c16="http://schemas.microsoft.com/office/drawing/2014/chart" uri="{C3380CC4-5D6E-409C-BE32-E72D297353CC}">
              <c16:uniqueId val="{00000001-288A-44E7-A882-0314437CEA3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1.29</c:v>
                </c:pt>
                <c:pt idx="1">
                  <c:v>2.6</c:v>
                </c:pt>
                <c:pt idx="2">
                  <c:v>9.26</c:v>
                </c:pt>
                <c:pt idx="3">
                  <c:v>7.36</c:v>
                </c:pt>
                <c:pt idx="4">
                  <c:v>4.0999999999999996</c:v>
                </c:pt>
              </c:numCache>
            </c:numRef>
          </c:val>
          <c:extLst>
            <c:ext xmlns:c16="http://schemas.microsoft.com/office/drawing/2014/chart" uri="{C3380CC4-5D6E-409C-BE32-E72D297353CC}">
              <c16:uniqueId val="{00000000-EBC0-4114-AE82-939D3BCC55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37.35</c:v>
                </c:pt>
                <c:pt idx="1">
                  <c:v>28.96</c:v>
                </c:pt>
                <c:pt idx="2">
                  <c:v>31.2</c:v>
                </c:pt>
                <c:pt idx="3">
                  <c:v>36.79</c:v>
                </c:pt>
                <c:pt idx="4">
                  <c:v>40.770000000000003</c:v>
                </c:pt>
              </c:numCache>
            </c:numRef>
          </c:val>
          <c:extLst>
            <c:ext xmlns:c16="http://schemas.microsoft.com/office/drawing/2014/chart" uri="{C3380CC4-5D6E-409C-BE32-E72D297353CC}">
              <c16:uniqueId val="{00000001-EBC0-4114-AE82-939D3BCC55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-3.47</c:v>
                </c:pt>
                <c:pt idx="1">
                  <c:v>-5.62</c:v>
                </c:pt>
                <c:pt idx="2">
                  <c:v>10.31</c:v>
                </c:pt>
                <c:pt idx="3">
                  <c:v>-1.59</c:v>
                </c:pt>
                <c:pt idx="4">
                  <c:v>-6.42</c:v>
                </c:pt>
              </c:numCache>
            </c:numRef>
          </c:val>
          <c:smooth val="0"/>
          <c:extLst>
            <c:ext xmlns:c16="http://schemas.microsoft.com/office/drawing/2014/chart" uri="{C3380CC4-5D6E-409C-BE32-E72D297353CC}">
              <c16:uniqueId val="{00000002-EBC0-4114-AE82-939D3BCC55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0.14000000000000001</c:v>
                </c:pt>
                <c:pt idx="2">
                  <c:v>#N/A</c:v>
                </c:pt>
                <c:pt idx="3">
                  <c:v>0.51</c:v>
                </c:pt>
                <c:pt idx="4">
                  <c:v>0</c:v>
                </c:pt>
                <c:pt idx="5">
                  <c:v>0</c:v>
                </c:pt>
                <c:pt idx="6">
                  <c:v>0</c:v>
                </c:pt>
                <c:pt idx="7">
                  <c:v>0</c:v>
                </c:pt>
                <c:pt idx="8">
                  <c:v>0</c:v>
                </c:pt>
                <c:pt idx="9">
                  <c:v>0</c:v>
                </c:pt>
              </c:numCache>
            </c:numRef>
          </c:val>
          <c:extLst>
            <c:ext xmlns:c16="http://schemas.microsoft.com/office/drawing/2014/chart" uri="{C3380CC4-5D6E-409C-BE32-E72D297353CC}">
              <c16:uniqueId val="{00000000-755B-480E-980E-9375E40BC0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5B-480E-980E-9375E40BC01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55B-480E-980E-9375E40BC01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55B-480E-980E-9375E40BC01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55B-480E-980E-9375E40BC01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0.02</c:v>
                </c:pt>
                <c:pt idx="8">
                  <c:v>#N/A</c:v>
                </c:pt>
                <c:pt idx="9">
                  <c:v>0.03</c:v>
                </c:pt>
              </c:numCache>
            </c:numRef>
          </c:val>
          <c:extLst>
            <c:ext xmlns:c16="http://schemas.microsoft.com/office/drawing/2014/chart" uri="{C3380CC4-5D6E-409C-BE32-E72D297353CC}">
              <c16:uniqueId val="{00000005-755B-480E-980E-9375E40BC01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7.0000000000000007E-2</c:v>
                </c:pt>
                <c:pt idx="2">
                  <c:v>#N/A</c:v>
                </c:pt>
                <c:pt idx="3">
                  <c:v>0.03</c:v>
                </c:pt>
                <c:pt idx="4">
                  <c:v>#N/A</c:v>
                </c:pt>
                <c:pt idx="5">
                  <c:v>0.09</c:v>
                </c:pt>
                <c:pt idx="6">
                  <c:v>#N/A</c:v>
                </c:pt>
                <c:pt idx="7">
                  <c:v>0.11</c:v>
                </c:pt>
                <c:pt idx="8">
                  <c:v>#N/A</c:v>
                </c:pt>
                <c:pt idx="9">
                  <c:v>0.05</c:v>
                </c:pt>
              </c:numCache>
            </c:numRef>
          </c:val>
          <c:extLst>
            <c:ext xmlns:c16="http://schemas.microsoft.com/office/drawing/2014/chart" uri="{C3380CC4-5D6E-409C-BE32-E72D297353CC}">
              <c16:uniqueId val="{00000006-755B-480E-980E-9375E40BC01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#N/A</c:v>
                </c:pt>
                <c:pt idx="5">
                  <c:v>1.03</c:v>
                </c:pt>
                <c:pt idx="6">
                  <c:v>#N/A</c:v>
                </c:pt>
                <c:pt idx="7">
                  <c:v>1.58</c:v>
                </c:pt>
                <c:pt idx="8">
                  <c:v>#N/A</c:v>
                </c:pt>
                <c:pt idx="9">
                  <c:v>1.94</c:v>
                </c:pt>
              </c:numCache>
            </c:numRef>
          </c:val>
          <c:extLst>
            <c:ext xmlns:c16="http://schemas.microsoft.com/office/drawing/2014/chart" uri="{C3380CC4-5D6E-409C-BE32-E72D297353CC}">
              <c16:uniqueId val="{00000007-755B-480E-980E-9375E40BC01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1.28</c:v>
                </c:pt>
                <c:pt idx="2">
                  <c:v>#N/A</c:v>
                </c:pt>
                <c:pt idx="3">
                  <c:v>2.59</c:v>
                </c:pt>
                <c:pt idx="4">
                  <c:v>#N/A</c:v>
                </c:pt>
                <c:pt idx="5">
                  <c:v>9.25</c:v>
                </c:pt>
                <c:pt idx="6">
                  <c:v>#N/A</c:v>
                </c:pt>
                <c:pt idx="7">
                  <c:v>7.35</c:v>
                </c:pt>
                <c:pt idx="8">
                  <c:v>#N/A</c:v>
                </c:pt>
                <c:pt idx="9">
                  <c:v>4.0999999999999996</c:v>
                </c:pt>
              </c:numCache>
            </c:numRef>
          </c:val>
          <c:extLst>
            <c:ext xmlns:c16="http://schemas.microsoft.com/office/drawing/2014/chart" uri="{C3380CC4-5D6E-409C-BE32-E72D297353CC}">
              <c16:uniqueId val="{00000008-755B-480E-980E-9375E40BC01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6.13</c:v>
                </c:pt>
                <c:pt idx="2">
                  <c:v>#N/A</c:v>
                </c:pt>
                <c:pt idx="3">
                  <c:v>6.97</c:v>
                </c:pt>
                <c:pt idx="4">
                  <c:v>#N/A</c:v>
                </c:pt>
                <c:pt idx="5">
                  <c:v>7.58</c:v>
                </c:pt>
                <c:pt idx="6">
                  <c:v>#N/A</c:v>
                </c:pt>
                <c:pt idx="7">
                  <c:v>8.91</c:v>
                </c:pt>
                <c:pt idx="8">
                  <c:v>#N/A</c:v>
                </c:pt>
                <c:pt idx="9">
                  <c:v>10.23</c:v>
                </c:pt>
              </c:numCache>
            </c:numRef>
          </c:val>
          <c:extLst>
            <c:ext xmlns:c16="http://schemas.microsoft.com/office/drawing/2014/chart" uri="{C3380CC4-5D6E-409C-BE32-E72D297353CC}">
              <c16:uniqueId val="{00000009-755B-480E-980E-9375E40BC01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512</c:v>
                </c:pt>
                <c:pt idx="5">
                  <c:v>514</c:v>
                </c:pt>
                <c:pt idx="8">
                  <c:v>515</c:v>
                </c:pt>
                <c:pt idx="11">
                  <c:v>473</c:v>
                </c:pt>
                <c:pt idx="14">
                  <c:v>448</c:v>
                </c:pt>
              </c:numCache>
            </c:numRef>
          </c:val>
          <c:extLst>
            <c:ext xmlns:c16="http://schemas.microsoft.com/office/drawing/2014/chart" uri="{C3380CC4-5D6E-409C-BE32-E72D297353CC}">
              <c16:uniqueId val="{00000000-DFEA-4322-960A-EB346641FA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FEA-4322-960A-EB346641FA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FEA-4322-960A-EB346641FA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40</c:v>
                </c:pt>
                <c:pt idx="3">
                  <c:v>46</c:v>
                </c:pt>
                <c:pt idx="6">
                  <c:v>53</c:v>
                </c:pt>
                <c:pt idx="9">
                  <c:v>49</c:v>
                </c:pt>
                <c:pt idx="12">
                  <c:v>56</c:v>
                </c:pt>
              </c:numCache>
            </c:numRef>
          </c:val>
          <c:extLst>
            <c:ext xmlns:c16="http://schemas.microsoft.com/office/drawing/2014/chart" uri="{C3380CC4-5D6E-409C-BE32-E72D297353CC}">
              <c16:uniqueId val="{00000003-DFEA-4322-960A-EB346641FA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146</c:v>
                </c:pt>
                <c:pt idx="3">
                  <c:v>167</c:v>
                </c:pt>
                <c:pt idx="6">
                  <c:v>166</c:v>
                </c:pt>
                <c:pt idx="9">
                  <c:v>172</c:v>
                </c:pt>
                <c:pt idx="12">
                  <c:v>140</c:v>
                </c:pt>
              </c:numCache>
            </c:numRef>
          </c:val>
          <c:extLst>
            <c:ext xmlns:c16="http://schemas.microsoft.com/office/drawing/2014/chart" uri="{C3380CC4-5D6E-409C-BE32-E72D297353CC}">
              <c16:uniqueId val="{00000004-DFEA-4322-960A-EB346641FA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EA-4322-960A-EB346641FA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EA-4322-960A-EB346641FA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540</c:v>
                </c:pt>
                <c:pt idx="3">
                  <c:v>563</c:v>
                </c:pt>
                <c:pt idx="6">
                  <c:v>582</c:v>
                </c:pt>
                <c:pt idx="9">
                  <c:v>607</c:v>
                </c:pt>
                <c:pt idx="12">
                  <c:v>609</c:v>
                </c:pt>
              </c:numCache>
            </c:numRef>
          </c:val>
          <c:extLst>
            <c:ext xmlns:c16="http://schemas.microsoft.com/office/drawing/2014/chart" uri="{C3380CC4-5D6E-409C-BE32-E72D297353CC}">
              <c16:uniqueId val="{00000007-DFEA-4322-960A-EB346641FAC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214</c:v>
                </c:pt>
                <c:pt idx="2">
                  <c:v>#N/A</c:v>
                </c:pt>
                <c:pt idx="3">
                  <c:v>#N/A</c:v>
                </c:pt>
                <c:pt idx="4">
                  <c:v>262</c:v>
                </c:pt>
                <c:pt idx="5">
                  <c:v>#N/A</c:v>
                </c:pt>
                <c:pt idx="6">
                  <c:v>#N/A</c:v>
                </c:pt>
                <c:pt idx="7">
                  <c:v>286</c:v>
                </c:pt>
                <c:pt idx="8">
                  <c:v>#N/A</c:v>
                </c:pt>
                <c:pt idx="9">
                  <c:v>#N/A</c:v>
                </c:pt>
                <c:pt idx="10">
                  <c:v>355</c:v>
                </c:pt>
                <c:pt idx="11">
                  <c:v>#N/A</c:v>
                </c:pt>
                <c:pt idx="12">
                  <c:v>#N/A</c:v>
                </c:pt>
                <c:pt idx="13">
                  <c:v>357</c:v>
                </c:pt>
                <c:pt idx="14">
                  <c:v>#N/A</c:v>
                </c:pt>
              </c:numCache>
            </c:numRef>
          </c:val>
          <c:smooth val="0"/>
          <c:extLst>
            <c:ext xmlns:c16="http://schemas.microsoft.com/office/drawing/2014/chart" uri="{C3380CC4-5D6E-409C-BE32-E72D297353CC}">
              <c16:uniqueId val="{00000008-DFEA-4322-960A-EB346641FAC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5503</c:v>
                </c:pt>
                <c:pt idx="5">
                  <c:v>5780</c:v>
                </c:pt>
                <c:pt idx="8">
                  <c:v>5576</c:v>
                </c:pt>
                <c:pt idx="11">
                  <c:v>5410</c:v>
                </c:pt>
                <c:pt idx="14">
                  <c:v>5335</c:v>
                </c:pt>
              </c:numCache>
            </c:numRef>
          </c:val>
          <c:extLst>
            <c:ext xmlns:c16="http://schemas.microsoft.com/office/drawing/2014/chart" uri="{C3380CC4-5D6E-409C-BE32-E72D297353CC}">
              <c16:uniqueId val="{00000000-B35C-47C5-86DE-4AEAB730E0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244</c:v>
                </c:pt>
                <c:pt idx="5">
                  <c:v>225</c:v>
                </c:pt>
                <c:pt idx="8">
                  <c:v>212</c:v>
                </c:pt>
                <c:pt idx="11">
                  <c:v>180</c:v>
                </c:pt>
                <c:pt idx="14">
                  <c:v>171</c:v>
                </c:pt>
              </c:numCache>
            </c:numRef>
          </c:val>
          <c:extLst>
            <c:ext xmlns:c16="http://schemas.microsoft.com/office/drawing/2014/chart" uri="{C3380CC4-5D6E-409C-BE32-E72D297353CC}">
              <c16:uniqueId val="{00000001-B35C-47C5-86DE-4AEAB730E0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1900</c:v>
                </c:pt>
                <c:pt idx="5">
                  <c:v>1522</c:v>
                </c:pt>
                <c:pt idx="8">
                  <c:v>1843</c:v>
                </c:pt>
                <c:pt idx="11">
                  <c:v>2139</c:v>
                </c:pt>
                <c:pt idx="14">
                  <c:v>2353</c:v>
                </c:pt>
              </c:numCache>
            </c:numRef>
          </c:val>
          <c:extLst>
            <c:ext xmlns:c16="http://schemas.microsoft.com/office/drawing/2014/chart" uri="{C3380CC4-5D6E-409C-BE32-E72D297353CC}">
              <c16:uniqueId val="{00000002-B35C-47C5-86DE-4AEAB730E0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5C-47C5-86DE-4AEAB730E0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35C-47C5-86DE-4AEAB730E0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5C-47C5-86DE-4AEAB730E0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130</c:v>
                </c:pt>
                <c:pt idx="3">
                  <c:v>172</c:v>
                </c:pt>
                <c:pt idx="6">
                  <c:v>137</c:v>
                </c:pt>
                <c:pt idx="9">
                  <c:v>143</c:v>
                </c:pt>
                <c:pt idx="12">
                  <c:v>202</c:v>
                </c:pt>
              </c:numCache>
            </c:numRef>
          </c:val>
          <c:extLst>
            <c:ext xmlns:c16="http://schemas.microsoft.com/office/drawing/2014/chart" uri="{C3380CC4-5D6E-409C-BE32-E72D297353CC}">
              <c16:uniqueId val="{00000006-B35C-47C5-86DE-4AEAB730E0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427</c:v>
                </c:pt>
                <c:pt idx="3">
                  <c:v>533</c:v>
                </c:pt>
                <c:pt idx="6">
                  <c:v>671</c:v>
                </c:pt>
                <c:pt idx="9">
                  <c:v>641</c:v>
                </c:pt>
                <c:pt idx="12">
                  <c:v>666</c:v>
                </c:pt>
              </c:numCache>
            </c:numRef>
          </c:val>
          <c:extLst>
            <c:ext xmlns:c16="http://schemas.microsoft.com/office/drawing/2014/chart" uri="{C3380CC4-5D6E-409C-BE32-E72D297353CC}">
              <c16:uniqueId val="{00000007-B35C-47C5-86DE-4AEAB730E0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2450</c:v>
                </c:pt>
                <c:pt idx="3">
                  <c:v>2374</c:v>
                </c:pt>
                <c:pt idx="6">
                  <c:v>2461</c:v>
                </c:pt>
                <c:pt idx="9">
                  <c:v>2133</c:v>
                </c:pt>
                <c:pt idx="12">
                  <c:v>2266</c:v>
                </c:pt>
              </c:numCache>
            </c:numRef>
          </c:val>
          <c:extLst>
            <c:ext xmlns:c16="http://schemas.microsoft.com/office/drawing/2014/chart" uri="{C3380CC4-5D6E-409C-BE32-E72D297353CC}">
              <c16:uniqueId val="{00000008-B35C-47C5-86DE-4AEAB730E0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35C-47C5-86DE-4AEAB730E0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6421</c:v>
                </c:pt>
                <c:pt idx="3">
                  <c:v>8470</c:v>
                </c:pt>
                <c:pt idx="6">
                  <c:v>8631</c:v>
                </c:pt>
                <c:pt idx="9">
                  <c:v>8206</c:v>
                </c:pt>
                <c:pt idx="12">
                  <c:v>8039</c:v>
                </c:pt>
              </c:numCache>
            </c:numRef>
          </c:val>
          <c:extLst>
            <c:ext xmlns:c16="http://schemas.microsoft.com/office/drawing/2014/chart" uri="{C3380CC4-5D6E-409C-BE32-E72D297353CC}">
              <c16:uniqueId val="{0000000A-B35C-47C5-86DE-4AEAB730E0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1781</c:v>
                </c:pt>
                <c:pt idx="2">
                  <c:v>#N/A</c:v>
                </c:pt>
                <c:pt idx="3">
                  <c:v>#N/A</c:v>
                </c:pt>
                <c:pt idx="4">
                  <c:v>4022</c:v>
                </c:pt>
                <c:pt idx="5">
                  <c:v>#N/A</c:v>
                </c:pt>
                <c:pt idx="6">
                  <c:v>#N/A</c:v>
                </c:pt>
                <c:pt idx="7">
                  <c:v>4269</c:v>
                </c:pt>
                <c:pt idx="8">
                  <c:v>#N/A</c:v>
                </c:pt>
                <c:pt idx="9">
                  <c:v>#N/A</c:v>
                </c:pt>
                <c:pt idx="10">
                  <c:v>3394</c:v>
                </c:pt>
                <c:pt idx="11">
                  <c:v>#N/A</c:v>
                </c:pt>
                <c:pt idx="12">
                  <c:v>#N/A</c:v>
                </c:pt>
                <c:pt idx="13">
                  <c:v>3314</c:v>
                </c:pt>
                <c:pt idx="14">
                  <c:v>#N/A</c:v>
                </c:pt>
              </c:numCache>
            </c:numRef>
          </c:val>
          <c:smooth val="0"/>
          <c:extLst>
            <c:ext xmlns:c16="http://schemas.microsoft.com/office/drawing/2014/chart" uri="{C3380CC4-5D6E-409C-BE32-E72D297353CC}">
              <c16:uniqueId val="{0000000B-B35C-47C5-86DE-4AEAB730E0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1463</c:v>
                </c:pt>
                <c:pt idx="1">
                  <c:v>1687</c:v>
                </c:pt>
                <c:pt idx="2">
                  <c:v>1888</c:v>
                </c:pt>
              </c:numCache>
            </c:numRef>
          </c:val>
          <c:extLst>
            <c:ext xmlns:c16="http://schemas.microsoft.com/office/drawing/2014/chart" uri="{C3380CC4-5D6E-409C-BE32-E72D297353CC}">
              <c16:uniqueId val="{00000000-9D8D-46AF-9D88-792FA2305F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177</c:v>
                </c:pt>
                <c:pt idx="1">
                  <c:v>177</c:v>
                </c:pt>
                <c:pt idx="2">
                  <c:v>177</c:v>
                </c:pt>
              </c:numCache>
            </c:numRef>
          </c:val>
          <c:extLst>
            <c:ext xmlns:c16="http://schemas.microsoft.com/office/drawing/2014/chart" uri="{C3380CC4-5D6E-409C-BE32-E72D297353CC}">
              <c16:uniqueId val="{00000001-9D8D-46AF-9D88-792FA2305F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208</c:v>
                </c:pt>
                <c:pt idx="1">
                  <c:v>281</c:v>
                </c:pt>
                <c:pt idx="2">
                  <c:v>288</c:v>
                </c:pt>
              </c:numCache>
            </c:numRef>
          </c:val>
          <c:extLst>
            <c:ext xmlns:c16="http://schemas.microsoft.com/office/drawing/2014/chart" uri="{C3380CC4-5D6E-409C-BE32-E72D297353CC}">
              <c16:uniqueId val="{00000002-9D8D-46AF-9D88-792FA2305F2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19,930
19,766
5.18
10,202,156
9,983,752
190,000
4,630,120
8,039,167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全国平均と比較すると、</a:t>
          </a:r>
          <a:r>
            <a:rPr kumimoji="1" lang="ja-JP" altLang="en-US" sz="1100">
              <a:solidFill>
                <a:schemeClr val="dk1"/>
              </a:solidFill>
              <a:effectLst/>
              <a:latin typeface="+mn-lt"/>
              <a:ea typeface="+mn-ea"/>
              <a:cs typeface="+mn-cs"/>
            </a:rPr>
            <a:t>やや</a:t>
          </a:r>
          <a:r>
            <a:rPr kumimoji="1" lang="ja-JP" altLang="ja-JP" sz="1100">
              <a:solidFill>
                <a:schemeClr val="dk1"/>
              </a:solidFill>
              <a:effectLst/>
              <a:latin typeface="+mn-lt"/>
              <a:ea typeface="+mn-ea"/>
              <a:cs typeface="+mn-cs"/>
            </a:rPr>
            <a:t>低くなっている。</a:t>
          </a:r>
          <a:endParaRPr lang="ja-JP" altLang="ja-JP" sz="1400">
            <a:effectLst/>
          </a:endParaRPr>
        </a:p>
        <a:p>
          <a:r>
            <a:rPr kumimoji="1" lang="ja-JP" altLang="ja-JP" sz="1100">
              <a:solidFill>
                <a:schemeClr val="dk1"/>
              </a:solidFill>
              <a:effectLst/>
              <a:latin typeface="+mn-lt"/>
              <a:ea typeface="+mn-ea"/>
              <a:cs typeface="+mn-cs"/>
            </a:rPr>
            <a:t>　全国平均を下回る所得や、町内に中心となる基幹産業がない</a:t>
          </a:r>
          <a:r>
            <a:rPr kumimoji="1" lang="ja-JP" altLang="en-US" sz="1100">
              <a:solidFill>
                <a:schemeClr val="dk1"/>
              </a:solidFill>
              <a:effectLst/>
              <a:latin typeface="+mn-lt"/>
              <a:ea typeface="+mn-ea"/>
              <a:cs typeface="+mn-cs"/>
            </a:rPr>
            <a:t>ことが</a:t>
          </a:r>
          <a:r>
            <a:rPr kumimoji="1" lang="ja-JP" altLang="ja-JP" sz="1100">
              <a:solidFill>
                <a:schemeClr val="dk1"/>
              </a:solidFill>
              <a:effectLst/>
              <a:latin typeface="+mn-lt"/>
              <a:ea typeface="+mn-ea"/>
              <a:cs typeface="+mn-cs"/>
            </a:rPr>
            <a:t>財政基盤が弱い要因となっている。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117324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067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82852</xdr:rowOff>
    </xdr:from>
    <xdr:to>
      <xdr:col>15</xdr:col>
      <xdr:colOff>82550</xdr:colOff>
      <xdr:row>42</xdr:row>
      <xdr:rowOff>105833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837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82852</xdr:rowOff>
    </xdr:from>
    <xdr:to>
      <xdr:col>11</xdr:col>
      <xdr:colOff>31750</xdr:colOff>
      <xdr:row>42</xdr:row>
      <xdr:rowOff>82852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38601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3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32052</xdr:rowOff>
    </xdr:from>
    <xdr:to>
      <xdr:col>11</xdr:col>
      <xdr:colOff>82550</xdr:colOff>
      <xdr:row>42</xdr:row>
      <xdr:rowOff>133652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118429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118429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全国平均と比較すると抑えられている。</a:t>
          </a:r>
          <a:endParaRPr lang="ja-JP" altLang="ja-JP" sz="1400">
            <a:effectLst/>
          </a:endParaRPr>
        </a:p>
        <a:p>
          <a:r>
            <a:rPr kumimoji="1" lang="ja-JP" altLang="ja-JP" sz="1100">
              <a:solidFill>
                <a:schemeClr val="dk1"/>
              </a:solidFill>
              <a:effectLst/>
              <a:latin typeface="+mn-lt"/>
              <a:ea typeface="+mn-ea"/>
              <a:cs typeface="+mn-cs"/>
            </a:rPr>
            <a:t>　前年度と比較し、人件費及び</a:t>
          </a:r>
          <a:r>
            <a:rPr kumimoji="1" lang="ja-JP" altLang="en-US" sz="1100">
              <a:solidFill>
                <a:schemeClr val="dk1"/>
              </a:solidFill>
              <a:effectLst/>
              <a:latin typeface="+mn-lt"/>
              <a:ea typeface="+mn-ea"/>
              <a:cs typeface="+mn-cs"/>
            </a:rPr>
            <a:t>物件費の</a:t>
          </a:r>
          <a:r>
            <a:rPr kumimoji="1" lang="ja-JP" altLang="ja-JP" sz="1100">
              <a:solidFill>
                <a:schemeClr val="dk1"/>
              </a:solidFill>
              <a:effectLst/>
              <a:latin typeface="+mn-lt"/>
              <a:ea typeface="+mn-ea"/>
              <a:cs typeface="+mn-cs"/>
            </a:rPr>
            <a:t>増に伴い増加している。今後も職員数の増に伴い、</a:t>
          </a:r>
          <a:r>
            <a:rPr kumimoji="1" lang="ja-JP" altLang="en-US" sz="1100">
              <a:solidFill>
                <a:schemeClr val="dk1"/>
              </a:solidFill>
              <a:effectLst/>
              <a:latin typeface="+mn-lt"/>
              <a:ea typeface="+mn-ea"/>
              <a:cs typeface="+mn-cs"/>
            </a:rPr>
            <a:t>人件費の</a:t>
          </a:r>
          <a:r>
            <a:rPr kumimoji="1" lang="ja-JP" altLang="ja-JP" sz="1100">
              <a:solidFill>
                <a:schemeClr val="dk1"/>
              </a:solidFill>
              <a:effectLst/>
              <a:latin typeface="+mn-lt"/>
              <a:ea typeface="+mn-ea"/>
              <a:cs typeface="+mn-cs"/>
            </a:rPr>
            <a:t>増加が見込まれる。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115781</xdr:rowOff>
    </xdr:from>
    <xdr:to>
      <xdr:col>23</xdr:col>
      <xdr:colOff>133350</xdr:colOff>
      <xdr:row>65</xdr:row>
      <xdr:rowOff>28787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088581"/>
          <a:ext cx="8382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7196</xdr:rowOff>
    </xdr:from>
    <xdr:to>
      <xdr:col>19</xdr:col>
      <xdr:colOff>133350</xdr:colOff>
      <xdr:row>64</xdr:row>
      <xdr:rowOff>115781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79996"/>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7196</xdr:rowOff>
    </xdr:from>
    <xdr:to>
      <xdr:col>15</xdr:col>
      <xdr:colOff>82550</xdr:colOff>
      <xdr:row>65</xdr:row>
      <xdr:rowOff>69004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79996"/>
          <a:ext cx="889000" cy="23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69004</xdr:rowOff>
    </xdr:from>
    <xdr:to>
      <xdr:col>11</xdr:col>
      <xdr:colOff>31750</xdr:colOff>
      <xdr:row>65</xdr:row>
      <xdr:rowOff>137371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213254"/>
          <a:ext cx="889000" cy="6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149437</xdr:rowOff>
    </xdr:from>
    <xdr:to>
      <xdr:col>23</xdr:col>
      <xdr:colOff>184150</xdr:colOff>
      <xdr:row>65</xdr:row>
      <xdr:rowOff>79587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121514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64981</xdr:rowOff>
    </xdr:from>
    <xdr:to>
      <xdr:col>19</xdr:col>
      <xdr:colOff>184150</xdr:colOff>
      <xdr:row>64</xdr:row>
      <xdr:rowOff>166581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5308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06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18204</xdr:rowOff>
    </xdr:from>
    <xdr:to>
      <xdr:col>11</xdr:col>
      <xdr:colOff>82550</xdr:colOff>
      <xdr:row>65</xdr:row>
      <xdr:rowOff>119804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104581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86571</xdr:rowOff>
    </xdr:from>
    <xdr:to>
      <xdr:col>7</xdr:col>
      <xdr:colOff>31750</xdr:colOff>
      <xdr:row>66</xdr:row>
      <xdr:rowOff>16721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1498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1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全国平均と比較すると抑えられている。</a:t>
          </a:r>
          <a:endParaRPr lang="ja-JP" altLang="ja-JP" sz="1400">
            <a:effectLst/>
          </a:endParaRPr>
        </a:p>
        <a:p>
          <a:r>
            <a:rPr kumimoji="1" lang="ja-JP" altLang="ja-JP" sz="1100">
              <a:solidFill>
                <a:schemeClr val="dk1"/>
              </a:solidFill>
              <a:effectLst/>
              <a:latin typeface="+mn-lt"/>
              <a:ea typeface="+mn-ea"/>
              <a:cs typeface="+mn-cs"/>
            </a:rPr>
            <a:t>　今後は職員数の増に伴い、増加が見込まれる。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153274</xdr:rowOff>
    </xdr:from>
    <xdr:to>
      <xdr:col>23</xdr:col>
      <xdr:colOff>133350</xdr:colOff>
      <xdr:row>81</xdr:row>
      <xdr:rowOff>153820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40724"/>
          <a:ext cx="8382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136229</xdr:rowOff>
    </xdr:from>
    <xdr:to>
      <xdr:col>19</xdr:col>
      <xdr:colOff>133350</xdr:colOff>
      <xdr:row>81</xdr:row>
      <xdr:rowOff>153274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23679"/>
          <a:ext cx="889000" cy="1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123151</xdr:rowOff>
    </xdr:from>
    <xdr:to>
      <xdr:col>15</xdr:col>
      <xdr:colOff>82550</xdr:colOff>
      <xdr:row>81</xdr:row>
      <xdr:rowOff>136229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10601"/>
          <a:ext cx="889000" cy="1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60644</xdr:rowOff>
    </xdr:from>
    <xdr:to>
      <xdr:col>11</xdr:col>
      <xdr:colOff>31750</xdr:colOff>
      <xdr:row>81</xdr:row>
      <xdr:rowOff>123151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48094"/>
          <a:ext cx="889000" cy="6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103020</xdr:rowOff>
    </xdr:from>
    <xdr:to>
      <xdr:col>23</xdr:col>
      <xdr:colOff>184150</xdr:colOff>
      <xdr:row>82</xdr:row>
      <xdr:rowOff>33170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9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24297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1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102474</xdr:rowOff>
    </xdr:from>
    <xdr:to>
      <xdr:col>19</xdr:col>
      <xdr:colOff>184150</xdr:colOff>
      <xdr:row>82</xdr:row>
      <xdr:rowOff>32624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8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42801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58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85429</xdr:rowOff>
    </xdr:from>
    <xdr:to>
      <xdr:col>15</xdr:col>
      <xdr:colOff>133350</xdr:colOff>
      <xdr:row>82</xdr:row>
      <xdr:rowOff>15579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7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25756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4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72351</xdr:rowOff>
    </xdr:from>
    <xdr:to>
      <xdr:col>11</xdr:col>
      <xdr:colOff>82550</xdr:colOff>
      <xdr:row>82</xdr:row>
      <xdr:rowOff>2501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5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12678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2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9844</xdr:rowOff>
    </xdr:from>
    <xdr:to>
      <xdr:col>7</xdr:col>
      <xdr:colOff>31750</xdr:colOff>
      <xdr:row>81</xdr:row>
      <xdr:rowOff>111444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121621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6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類似団体、全国町村平均と比較し、おおむね平均的な水準となっている。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86</xdr:row>
      <xdr:rowOff>47978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658622"/>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86</xdr:row>
      <xdr:rowOff>128411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658622"/>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87</xdr:row>
      <xdr:rowOff>23989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8731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23989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91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144639</xdr:rowOff>
    </xdr:from>
    <xdr:to>
      <xdr:col>68</xdr:col>
      <xdr:colOff>203200</xdr:colOff>
      <xdr:row>87</xdr:row>
      <xdr:rowOff>74789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59566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与那原町定員管理適正化計画に基づき職員数の抑制に努めており、その結果、類似団体平均を大幅に下回る職員数となっている。</a:t>
          </a:r>
          <a:endParaRPr lang="ja-JP" altLang="ja-JP" sz="1400">
            <a:effectLst/>
          </a:endParaRPr>
        </a:p>
        <a:p>
          <a:r>
            <a:rPr kumimoji="1" lang="ja-JP" altLang="ja-JP" sz="1100">
              <a:solidFill>
                <a:schemeClr val="dk1"/>
              </a:solidFill>
              <a:effectLst/>
              <a:latin typeface="+mn-lt"/>
              <a:ea typeface="+mn-ea"/>
              <a:cs typeface="+mn-cs"/>
            </a:rPr>
            <a:t>　今後は職員数の増加が見込まれる。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82762</xdr:rowOff>
    </xdr:from>
    <xdr:to>
      <xdr:col>81</xdr:col>
      <xdr:colOff>44450</xdr:colOff>
      <xdr:row>58</xdr:row>
      <xdr:rowOff>86783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02686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57291</xdr:rowOff>
    </xdr:from>
    <xdr:to>
      <xdr:col>77</xdr:col>
      <xdr:colOff>44450</xdr:colOff>
      <xdr:row>58</xdr:row>
      <xdr:rowOff>86783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001391"/>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54610</xdr:rowOff>
    </xdr:from>
    <xdr:to>
      <xdr:col>72</xdr:col>
      <xdr:colOff>203200</xdr:colOff>
      <xdr:row>58</xdr:row>
      <xdr:rowOff>57291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9998710"/>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54610</xdr:rowOff>
    </xdr:from>
    <xdr:to>
      <xdr:col>68</xdr:col>
      <xdr:colOff>152400</xdr:colOff>
      <xdr:row>58</xdr:row>
      <xdr:rowOff>54610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9998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31962</xdr:rowOff>
    </xdr:from>
    <xdr:to>
      <xdr:col>81</xdr:col>
      <xdr:colOff>95250</xdr:colOff>
      <xdr:row>58</xdr:row>
      <xdr:rowOff>133562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99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124689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89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35983</xdr:rowOff>
    </xdr:from>
    <xdr:to>
      <xdr:col>77</xdr:col>
      <xdr:colOff>95250</xdr:colOff>
      <xdr:row>58</xdr:row>
      <xdr:rowOff>137583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147760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74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6491</xdr:rowOff>
    </xdr:from>
    <xdr:to>
      <xdr:col>73</xdr:col>
      <xdr:colOff>44450</xdr:colOff>
      <xdr:row>58</xdr:row>
      <xdr:rowOff>108091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995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118268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71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3810</xdr:rowOff>
    </xdr:from>
    <xdr:to>
      <xdr:col>68</xdr:col>
      <xdr:colOff>203200</xdr:colOff>
      <xdr:row>58</xdr:row>
      <xdr:rowOff>105410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115587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3810</xdr:rowOff>
    </xdr:from>
    <xdr:to>
      <xdr:col>64</xdr:col>
      <xdr:colOff>152400</xdr:colOff>
      <xdr:row>58</xdr:row>
      <xdr:rowOff>105410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115587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全国平均に比べやや高くなっている。</a:t>
          </a:r>
          <a:endParaRPr lang="ja-JP" altLang="ja-JP" sz="1400">
            <a:effectLst/>
          </a:endParaRPr>
        </a:p>
        <a:p>
          <a:r>
            <a:rPr kumimoji="1" lang="ja-JP" altLang="ja-JP" sz="1100">
              <a:solidFill>
                <a:schemeClr val="dk1"/>
              </a:solidFill>
              <a:effectLst/>
              <a:latin typeface="+mn-lt"/>
              <a:ea typeface="+mn-ea"/>
              <a:cs typeface="+mn-cs"/>
            </a:rPr>
            <a:t>　本庁舎等建設事業に伴い地方債残高が大幅に増加した。</a:t>
          </a:r>
          <a:endParaRPr lang="ja-JP" altLang="ja-JP" sz="1400">
            <a:effectLst/>
          </a:endParaRPr>
        </a:p>
        <a:p>
          <a:r>
            <a:rPr kumimoji="1" lang="ja-JP" altLang="ja-JP" sz="1100">
              <a:solidFill>
                <a:schemeClr val="dk1"/>
              </a:solidFill>
              <a:effectLst/>
              <a:latin typeface="+mn-lt"/>
              <a:ea typeface="+mn-ea"/>
              <a:cs typeface="+mn-cs"/>
            </a:rPr>
            <a:t>　令和４年度より、本庁舎等建設事業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元金償還が開始され、</a:t>
          </a:r>
          <a:r>
            <a:rPr kumimoji="1" lang="ja-JP" altLang="en-US" sz="1100">
              <a:solidFill>
                <a:schemeClr val="dk1"/>
              </a:solidFill>
              <a:effectLst/>
              <a:latin typeface="+mn-lt"/>
              <a:ea typeface="+mn-ea"/>
              <a:cs typeface="+mn-cs"/>
            </a:rPr>
            <a:t>令和８年度迄は</a:t>
          </a:r>
          <a:r>
            <a:rPr kumimoji="1" lang="ja-JP" altLang="ja-JP" sz="1100">
              <a:solidFill>
                <a:schemeClr val="dk1"/>
              </a:solidFill>
              <a:effectLst/>
              <a:latin typeface="+mn-lt"/>
              <a:ea typeface="+mn-ea"/>
              <a:cs typeface="+mn-cs"/>
            </a:rPr>
            <a:t>上昇が見込まれる。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25400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780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148590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056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76200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52070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413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全国平均より高くなっている。</a:t>
          </a:r>
          <a:endParaRPr lang="ja-JP" altLang="ja-JP" sz="1400">
            <a:effectLst/>
          </a:endParaRPr>
        </a:p>
        <a:p>
          <a:r>
            <a:rPr kumimoji="1" lang="ja-JP" altLang="ja-JP" sz="1100">
              <a:solidFill>
                <a:schemeClr val="dk1"/>
              </a:solidFill>
              <a:effectLst/>
              <a:latin typeface="+mn-lt"/>
              <a:ea typeface="+mn-ea"/>
              <a:cs typeface="+mn-cs"/>
            </a:rPr>
            <a:t>　本庁舎等建設事業に伴い地方債残高が大幅に増加したことが要因である。</a:t>
          </a:r>
          <a:endParaRPr lang="ja-JP" altLang="ja-JP" sz="1400">
            <a:effectLst/>
          </a:endParaRPr>
        </a:p>
        <a:p>
          <a:r>
            <a:rPr kumimoji="1" lang="ja-JP" altLang="ja-JP" sz="1100">
              <a:solidFill>
                <a:schemeClr val="dk1"/>
              </a:solidFill>
              <a:effectLst/>
              <a:latin typeface="+mn-lt"/>
              <a:ea typeface="+mn-ea"/>
              <a:cs typeface="+mn-cs"/>
            </a:rPr>
            <a:t>　令和４年度より、本庁舎等建設事業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元金償還が開始され、今後は減少が見込まれる。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133713</xdr:rowOff>
    </xdr:from>
    <xdr:to>
      <xdr:col>81</xdr:col>
      <xdr:colOff>44450</xdr:colOff>
      <xdr:row>18</xdr:row>
      <xdr:rowOff>170482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219813"/>
          <a:ext cx="8382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170482</xdr:rowOff>
    </xdr:from>
    <xdr:to>
      <xdr:col>77</xdr:col>
      <xdr:colOff>44450</xdr:colOff>
      <xdr:row>20</xdr:row>
      <xdr:rowOff>53945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256582"/>
          <a:ext cx="889000" cy="22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53945</xdr:rowOff>
    </xdr:from>
    <xdr:to>
      <xdr:col>72</xdr:col>
      <xdr:colOff>203200</xdr:colOff>
      <xdr:row>20</xdr:row>
      <xdr:rowOff>102205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48294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146836</xdr:rowOff>
    </xdr:from>
    <xdr:to>
      <xdr:col>68</xdr:col>
      <xdr:colOff>152400</xdr:colOff>
      <xdr:row>20</xdr:row>
      <xdr:rowOff>102205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890036"/>
          <a:ext cx="889000" cy="64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9192</xdr:rowOff>
    </xdr:from>
    <xdr:to>
      <xdr:col>68</xdr:col>
      <xdr:colOff>203200</xdr:colOff>
      <xdr:row>14</xdr:row>
      <xdr:rowOff>110792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82913</xdr:rowOff>
    </xdr:from>
    <xdr:to>
      <xdr:col>81</xdr:col>
      <xdr:colOff>95250</xdr:colOff>
      <xdr:row>19</xdr:row>
      <xdr:rowOff>13063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1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54990</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14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119682</xdr:rowOff>
    </xdr:from>
    <xdr:to>
      <xdr:col>77</xdr:col>
      <xdr:colOff>95250</xdr:colOff>
      <xdr:row>19</xdr:row>
      <xdr:rowOff>49833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2057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34609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292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3145</xdr:rowOff>
    </xdr:from>
    <xdr:to>
      <xdr:col>73</xdr:col>
      <xdr:colOff>44450</xdr:colOff>
      <xdr:row>20</xdr:row>
      <xdr:rowOff>104745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43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89522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51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51405</xdr:rowOff>
    </xdr:from>
    <xdr:to>
      <xdr:col>68</xdr:col>
      <xdr:colOff>203200</xdr:colOff>
      <xdr:row>20</xdr:row>
      <xdr:rowOff>153005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48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137782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56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96036</xdr:rowOff>
    </xdr:from>
    <xdr:to>
      <xdr:col>64</xdr:col>
      <xdr:colOff>152400</xdr:colOff>
      <xdr:row>17</xdr:row>
      <xdr:rowOff>26186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8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10963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9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19,930
19,766
5.18
10,202,156
9,983,752
190,000
4,630,120
8,039,167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与那原町定員管理適正化計画に基づき職員数の抑制に努めており、その結果、類似団体平均を</a:t>
          </a:r>
          <a:r>
            <a:rPr kumimoji="1" lang="ja-JP" altLang="en-US" sz="1100">
              <a:solidFill>
                <a:schemeClr val="dk1"/>
              </a:solidFill>
              <a:effectLst/>
              <a:latin typeface="+mn-lt"/>
              <a:ea typeface="+mn-ea"/>
              <a:cs typeface="+mn-cs"/>
            </a:rPr>
            <a:t>やや</a:t>
          </a:r>
          <a:r>
            <a:rPr kumimoji="1" lang="ja-JP" altLang="ja-JP" sz="1100">
              <a:solidFill>
                <a:schemeClr val="dk1"/>
              </a:solidFill>
              <a:effectLst/>
              <a:latin typeface="+mn-lt"/>
              <a:ea typeface="+mn-ea"/>
              <a:cs typeface="+mn-cs"/>
            </a:rPr>
            <a:t>下回っている。今後は計画改定に伴い、職員数の増加による人件費の増が見込まれる。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153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16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36</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163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5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107967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財政健全化を踏まえた抑制に努めてきたことで、近年大きな増加はなく、数値も類似団体平均を下回っている。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99568</xdr:rowOff>
    </xdr:from>
    <xdr:to>
      <xdr:col>82</xdr:col>
      <xdr:colOff>107950</xdr:colOff>
      <xdr:row>14</xdr:row>
      <xdr:rowOff>145288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998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59707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72136</xdr:rowOff>
    </xdr:from>
    <xdr:to>
      <xdr:col>78</xdr:col>
      <xdr:colOff>69850</xdr:colOff>
      <xdr:row>14</xdr:row>
      <xdr:rowOff>99568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724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72136</xdr:rowOff>
    </xdr:from>
    <xdr:to>
      <xdr:col>73</xdr:col>
      <xdr:colOff>180975</xdr:colOff>
      <xdr:row>14</xdr:row>
      <xdr:rowOff>90424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724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73423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90424</xdr:rowOff>
    </xdr:from>
    <xdr:to>
      <xdr:col>69</xdr:col>
      <xdr:colOff>92075</xdr:colOff>
      <xdr:row>14</xdr:row>
      <xdr:rowOff>117856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90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146575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66565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94488</xdr:rowOff>
    </xdr:from>
    <xdr:to>
      <xdr:col>82</xdr:col>
      <xdr:colOff>158750</xdr:colOff>
      <xdr:row>15</xdr:row>
      <xdr:rowOff>24638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111015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3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48768</xdr:rowOff>
    </xdr:from>
    <xdr:to>
      <xdr:col>78</xdr:col>
      <xdr:colOff>120650</xdr:colOff>
      <xdr:row>14</xdr:row>
      <xdr:rowOff>150368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160545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1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21336</xdr:rowOff>
    </xdr:from>
    <xdr:to>
      <xdr:col>74</xdr:col>
      <xdr:colOff>31750</xdr:colOff>
      <xdr:row>14</xdr:row>
      <xdr:rowOff>122936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133113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39624</xdr:rowOff>
    </xdr:from>
    <xdr:to>
      <xdr:col>69</xdr:col>
      <xdr:colOff>142875</xdr:colOff>
      <xdr:row>14</xdr:row>
      <xdr:rowOff>141224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151401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67056</xdr:rowOff>
    </xdr:from>
    <xdr:to>
      <xdr:col>65</xdr:col>
      <xdr:colOff>53975</xdr:colOff>
      <xdr:row>14</xdr:row>
      <xdr:rowOff>168656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7383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は減少したが、引き続き類似団体内では最も高い順位となっている。要因としては、人口増加に伴う子育て関連の経費の増加や、心身障害者福祉費の介護・訓練等給付費、障害児通所支援給付費の増加が挙げられることから、要因分析とともに対策を講じ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58</xdr:row>
      <xdr:rowOff>61685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93415"/>
          <a:ext cx="0" cy="101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33762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997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58</xdr:row>
      <xdr:rowOff>61685</xdr:rowOff>
    </xdr:from>
    <xdr:to>
      <xdr:col>24</xdr:col>
      <xdr:colOff>114300</xdr:colOff>
      <xdr:row>58</xdr:row>
      <xdr:rowOff>61685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00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18143</xdr:rowOff>
    </xdr:from>
    <xdr:to>
      <xdr:col>24</xdr:col>
      <xdr:colOff>25400</xdr:colOff>
      <xdr:row>58</xdr:row>
      <xdr:rowOff>61685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622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18143</xdr:rowOff>
    </xdr:from>
    <xdr:to>
      <xdr:col>19</xdr:col>
      <xdr:colOff>187325</xdr:colOff>
      <xdr:row>59</xdr:row>
      <xdr:rowOff>140607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622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97972</xdr:rowOff>
    </xdr:from>
    <xdr:to>
      <xdr:col>20</xdr:col>
      <xdr:colOff>38100</xdr:colOff>
      <xdr:row>55</xdr:row>
      <xdr:rowOff>28122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140607</xdr:rowOff>
    </xdr:from>
    <xdr:to>
      <xdr:col>15</xdr:col>
      <xdr:colOff>98425</xdr:colOff>
      <xdr:row>60</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56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54428</xdr:rowOff>
    </xdr:from>
    <xdr:to>
      <xdr:col>15</xdr:col>
      <xdr:colOff>149225</xdr:colOff>
      <xdr:row>54</xdr:row>
      <xdr:rowOff>156028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166205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61</xdr:row>
      <xdr:rowOff>15422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2997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90912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138793</xdr:rowOff>
    </xdr:from>
    <xdr:to>
      <xdr:col>20</xdr:col>
      <xdr:colOff>38100</xdr:colOff>
      <xdr:row>58</xdr:row>
      <xdr:rowOff>68943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53720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89807</xdr:rowOff>
    </xdr:from>
    <xdr:to>
      <xdr:col>15</xdr:col>
      <xdr:colOff>149225</xdr:colOff>
      <xdr:row>60</xdr:row>
      <xdr:rowOff>19957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4734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136072</xdr:rowOff>
    </xdr:from>
    <xdr:to>
      <xdr:col>6</xdr:col>
      <xdr:colOff>171450</xdr:colOff>
      <xdr:row>61</xdr:row>
      <xdr:rowOff>66222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50999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公共下水道事業会計が</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年度より法適用化されたことで、補助費等への計上となったことが要因で減少し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国民健康保険特別会計操出金の増加により、やや増加傾向にあるが、今後国民健康保険税の見直し等により改善予定である。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54</xdr:row>
      <xdr:rowOff>96520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347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27940</xdr:rowOff>
    </xdr:from>
    <xdr:to>
      <xdr:col>78</xdr:col>
      <xdr:colOff>69850</xdr:colOff>
      <xdr:row>54</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286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27940</xdr:rowOff>
    </xdr:from>
    <xdr:to>
      <xdr:col>73</xdr:col>
      <xdr:colOff>180975</xdr:colOff>
      <xdr:row>56</xdr:row>
      <xdr:rowOff>111760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28624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56</xdr:row>
      <xdr:rowOff>111760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12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45720</xdr:rowOff>
    </xdr:from>
    <xdr:to>
      <xdr:col>82</xdr:col>
      <xdr:colOff>158750</xdr:colOff>
      <xdr:row>54</xdr:row>
      <xdr:rowOff>147320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62247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38100</xdr:rowOff>
    </xdr:from>
    <xdr:to>
      <xdr:col>78</xdr:col>
      <xdr:colOff>120650</xdr:colOff>
      <xdr:row>54</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149877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148590</xdr:rowOff>
    </xdr:from>
    <xdr:to>
      <xdr:col>74</xdr:col>
      <xdr:colOff>31750</xdr:colOff>
      <xdr:row>54</xdr:row>
      <xdr:rowOff>78740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88917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類似団体平均を上回っている。一部事務組合における新規の公共投資事業（ごみ処理関連）や公共下水道事業会計が</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年度より法適用化されたことに伴い、大きく増加している。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61685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55066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63335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6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95976</xdr:rowOff>
    </xdr:from>
    <xdr:to>
      <xdr:col>78</xdr:col>
      <xdr:colOff>69850</xdr:colOff>
      <xdr:row>38</xdr:row>
      <xdr:rowOff>61685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439626"/>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125928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51889</xdr:rowOff>
    </xdr:from>
    <xdr:to>
      <xdr:col>73</xdr:col>
      <xdr:colOff>180975</xdr:colOff>
      <xdr:row>37</xdr:row>
      <xdr:rowOff>95976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224089"/>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54083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51889</xdr:rowOff>
    </xdr:from>
    <xdr:to>
      <xdr:col>69</xdr:col>
      <xdr:colOff>92075</xdr:colOff>
      <xdr:row>36</xdr:row>
      <xdr:rowOff>51889</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224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99803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10885</xdr:rowOff>
    </xdr:from>
    <xdr:to>
      <xdr:col>78</xdr:col>
      <xdr:colOff>120650</xdr:colOff>
      <xdr:row>38</xdr:row>
      <xdr:rowOff>112485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97262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45176</xdr:rowOff>
    </xdr:from>
    <xdr:to>
      <xdr:col>74</xdr:col>
      <xdr:colOff>31750</xdr:colOff>
      <xdr:row>37</xdr:row>
      <xdr:rowOff>146776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131553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1089</xdr:rowOff>
    </xdr:from>
    <xdr:to>
      <xdr:col>69</xdr:col>
      <xdr:colOff>142875</xdr:colOff>
      <xdr:row>36</xdr:row>
      <xdr:rowOff>102689</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112866</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1089</xdr:rowOff>
    </xdr:from>
    <xdr:to>
      <xdr:col>65</xdr:col>
      <xdr:colOff>53975</xdr:colOff>
      <xdr:row>36</xdr:row>
      <xdr:rowOff>102689</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87466</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大型の公共投資事業の計画的な実施により、類似団体平均を下回る数値となっているが、今後は新庁舎整備事業に伴う地方債の元金償還による増加が予測されるほか、それ以降も給食センター、町内小学校の建替えが控えていることから、さらなる増加が予測される。よって、後年度への影響を鑑みた公共投資事業の実施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131572</xdr:rowOff>
    </xdr:from>
    <xdr:to>
      <xdr:col>24</xdr:col>
      <xdr:colOff>25400</xdr:colOff>
      <xdr:row>76</xdr:row>
      <xdr:rowOff>140715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617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76</xdr:row>
      <xdr:rowOff>131572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20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131572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20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76</xdr:row>
      <xdr:rowOff>131572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161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80772</xdr:rowOff>
    </xdr:from>
    <xdr:to>
      <xdr:col>20</xdr:col>
      <xdr:colOff>38100</xdr:colOff>
      <xdr:row>77</xdr:row>
      <xdr:rowOff>10922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80772</xdr:rowOff>
    </xdr:from>
    <xdr:to>
      <xdr:col>11</xdr:col>
      <xdr:colOff>60325</xdr:colOff>
      <xdr:row>77</xdr:row>
      <xdr:rowOff>10922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全国、沖縄県平均と比較し、</a:t>
          </a:r>
          <a:r>
            <a:rPr kumimoji="1" lang="ja-JP" altLang="ja-JP" sz="1100">
              <a:solidFill>
                <a:schemeClr val="dk1"/>
              </a:solidFill>
              <a:effectLst/>
              <a:latin typeface="+mn-lt"/>
              <a:ea typeface="+mn-ea"/>
              <a:cs typeface="+mn-cs"/>
            </a:rPr>
            <a:t>おおむね平均的な数値となっている。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77</xdr:row>
      <xdr:rowOff>143002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57785"/>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77</xdr:row>
      <xdr:rowOff>56135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754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78</xdr:row>
      <xdr:rowOff>26415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75487"/>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26415</xdr:rowOff>
    </xdr:from>
    <xdr:to>
      <xdr:col>69</xdr:col>
      <xdr:colOff>92075</xdr:colOff>
      <xdr:row>78</xdr:row>
      <xdr:rowOff>104139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995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64279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9414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99225</xdr:rowOff>
    </xdr:from>
    <xdr:to>
      <xdr:col>29</xdr:col>
      <xdr:colOff>127000</xdr:colOff>
      <xdr:row>19</xdr:row>
      <xdr:rowOff>29896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32950"/>
          <a:ext cx="647700" cy="102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29896</xdr:rowOff>
    </xdr:from>
    <xdr:to>
      <xdr:col>26</xdr:col>
      <xdr:colOff>50800</xdr:colOff>
      <xdr:row>19</xdr:row>
      <xdr:rowOff>96825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35071"/>
          <a:ext cx="698500" cy="66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96825</xdr:rowOff>
    </xdr:from>
    <xdr:to>
      <xdr:col>22</xdr:col>
      <xdr:colOff>114300</xdr:colOff>
      <xdr:row>19</xdr:row>
      <xdr:rowOff>127775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02000"/>
          <a:ext cx="698500" cy="30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127775</xdr:rowOff>
    </xdr:from>
    <xdr:to>
      <xdr:col>18</xdr:col>
      <xdr:colOff>177800</xdr:colOff>
      <xdr:row>19</xdr:row>
      <xdr:rowOff>137262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32950"/>
          <a:ext cx="698500" cy="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48425</xdr:rowOff>
    </xdr:from>
    <xdr:to>
      <xdr:col>29</xdr:col>
      <xdr:colOff>177800</xdr:colOff>
      <xdr:row>18</xdr:row>
      <xdr:rowOff>150025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82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20502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150546</xdr:rowOff>
    </xdr:from>
    <xdr:to>
      <xdr:col>26</xdr:col>
      <xdr:colOff>101600</xdr:colOff>
      <xdr:row>19</xdr:row>
      <xdr:rowOff>80696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84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65473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46025</xdr:rowOff>
    </xdr:from>
    <xdr:to>
      <xdr:col>22</xdr:col>
      <xdr:colOff>165100</xdr:colOff>
      <xdr:row>19</xdr:row>
      <xdr:rowOff>147625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51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132402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76975</xdr:rowOff>
    </xdr:from>
    <xdr:to>
      <xdr:col>19</xdr:col>
      <xdr:colOff>38100</xdr:colOff>
      <xdr:row>20</xdr:row>
      <xdr:rowOff>7125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82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163352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86462</xdr:rowOff>
    </xdr:from>
    <xdr:to>
      <xdr:col>15</xdr:col>
      <xdr:colOff>101600</xdr:colOff>
      <xdr:row>20</xdr:row>
      <xdr:rowOff>16612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91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7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116164</xdr:rowOff>
    </xdr:from>
    <xdr:to>
      <xdr:col>29</xdr:col>
      <xdr:colOff>127000</xdr:colOff>
      <xdr:row>36</xdr:row>
      <xdr:rowOff>119639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69414"/>
          <a:ext cx="647700" cy="3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119639</xdr:rowOff>
    </xdr:from>
    <xdr:to>
      <xdr:col>26</xdr:col>
      <xdr:colOff>50800</xdr:colOff>
      <xdr:row>37</xdr:row>
      <xdr:rowOff>28519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72889"/>
          <a:ext cx="698500" cy="80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28519</xdr:rowOff>
    </xdr:from>
    <xdr:to>
      <xdr:col>22</xdr:col>
      <xdr:colOff>114300</xdr:colOff>
      <xdr:row>37</xdr:row>
      <xdr:rowOff>57940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53219"/>
          <a:ext cx="698500" cy="29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57940</xdr:rowOff>
    </xdr:from>
    <xdr:to>
      <xdr:col>18</xdr:col>
      <xdr:colOff>177800</xdr:colOff>
      <xdr:row>37</xdr:row>
      <xdr:rowOff>110312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182640"/>
          <a:ext cx="698500" cy="52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65364</xdr:rowOff>
    </xdr:from>
    <xdr:to>
      <xdr:col>29</xdr:col>
      <xdr:colOff>177800</xdr:colOff>
      <xdr:row>36</xdr:row>
      <xdr:rowOff>166964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18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37441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9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68839</xdr:rowOff>
    </xdr:from>
    <xdr:to>
      <xdr:col>26</xdr:col>
      <xdr:colOff>101600</xdr:colOff>
      <xdr:row>36</xdr:row>
      <xdr:rowOff>170439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22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155216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0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149169</xdr:rowOff>
    </xdr:from>
    <xdr:to>
      <xdr:col>22</xdr:col>
      <xdr:colOff>165100</xdr:colOff>
      <xdr:row>37</xdr:row>
      <xdr:rowOff>79319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02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64096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8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7140</xdr:rowOff>
    </xdr:from>
    <xdr:to>
      <xdr:col>19</xdr:col>
      <xdr:colOff>38100</xdr:colOff>
      <xdr:row>37</xdr:row>
      <xdr:rowOff>108740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31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93517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59512</xdr:rowOff>
    </xdr:from>
    <xdr:to>
      <xdr:col>15</xdr:col>
      <xdr:colOff>101600</xdr:colOff>
      <xdr:row>37</xdr:row>
      <xdr:rowOff>161112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84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145889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7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19,930
19,766
5.18
10,202,156
9,983,752
190,000
4,630,120
8,039,167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109052</xdr:rowOff>
    </xdr:from>
    <xdr:to>
      <xdr:col>24</xdr:col>
      <xdr:colOff>63500</xdr:colOff>
      <xdr:row>37</xdr:row>
      <xdr:rowOff>150002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52702"/>
          <a:ext cx="838200" cy="4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150002</xdr:rowOff>
    </xdr:from>
    <xdr:to>
      <xdr:col>19</xdr:col>
      <xdr:colOff>177800</xdr:colOff>
      <xdr:row>38</xdr:row>
      <xdr:rowOff>6686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93652"/>
          <a:ext cx="889000" cy="2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6686</xdr:rowOff>
    </xdr:from>
    <xdr:to>
      <xdr:col>15</xdr:col>
      <xdr:colOff>50800</xdr:colOff>
      <xdr:row>38</xdr:row>
      <xdr:rowOff>58897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21786"/>
          <a:ext cx="889000" cy="5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63771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58897</xdr:rowOff>
    </xdr:from>
    <xdr:to>
      <xdr:col>10</xdr:col>
      <xdr:colOff>114300</xdr:colOff>
      <xdr:row>39</xdr:row>
      <xdr:rowOff>28082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73997"/>
          <a:ext cx="889000" cy="14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86585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49186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58252</xdr:rowOff>
    </xdr:from>
    <xdr:to>
      <xdr:col>24</xdr:col>
      <xdr:colOff>114300</xdr:colOff>
      <xdr:row>37</xdr:row>
      <xdr:rowOff>159852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0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36679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8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99202</xdr:rowOff>
    </xdr:from>
    <xdr:to>
      <xdr:col>20</xdr:col>
      <xdr:colOff>38100</xdr:colOff>
      <xdr:row>38</xdr:row>
      <xdr:rowOff>29352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4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20479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127335</xdr:rowOff>
    </xdr:from>
    <xdr:to>
      <xdr:col>15</xdr:col>
      <xdr:colOff>101600</xdr:colOff>
      <xdr:row>38</xdr:row>
      <xdr:rowOff>57485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48613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6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8097</xdr:rowOff>
    </xdr:from>
    <xdr:to>
      <xdr:col>10</xdr:col>
      <xdr:colOff>165100</xdr:colOff>
      <xdr:row>38</xdr:row>
      <xdr:rowOff>109697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2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100824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148732</xdr:rowOff>
    </xdr:from>
    <xdr:to>
      <xdr:col>6</xdr:col>
      <xdr:colOff>38100</xdr:colOff>
      <xdr:row>39</xdr:row>
      <xdr:rowOff>78882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70009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5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9361</xdr:rowOff>
    </xdr:from>
    <xdr:to>
      <xdr:col>24</xdr:col>
      <xdr:colOff>63500</xdr:colOff>
      <xdr:row>58</xdr:row>
      <xdr:rowOff>34892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953461"/>
          <a:ext cx="838200" cy="2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9361</xdr:rowOff>
    </xdr:from>
    <xdr:to>
      <xdr:col>19</xdr:col>
      <xdr:colOff>177800</xdr:colOff>
      <xdr:row>58</xdr:row>
      <xdr:rowOff>15387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53461"/>
          <a:ext cx="8890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14043</xdr:rowOff>
    </xdr:from>
    <xdr:to>
      <xdr:col>15</xdr:col>
      <xdr:colOff>50800</xdr:colOff>
      <xdr:row>58</xdr:row>
      <xdr:rowOff>15387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958143"/>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14043</xdr:rowOff>
    </xdr:from>
    <xdr:to>
      <xdr:col>10</xdr:col>
      <xdr:colOff>114300</xdr:colOff>
      <xdr:row>58</xdr:row>
      <xdr:rowOff>43386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58143"/>
          <a:ext cx="889000" cy="2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155542</xdr:rowOff>
    </xdr:from>
    <xdr:to>
      <xdr:col>24</xdr:col>
      <xdr:colOff>114300</xdr:colOff>
      <xdr:row>58</xdr:row>
      <xdr:rowOff>85692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70469</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130011</xdr:rowOff>
    </xdr:from>
    <xdr:to>
      <xdr:col>20</xdr:col>
      <xdr:colOff>38100</xdr:colOff>
      <xdr:row>58</xdr:row>
      <xdr:rowOff>60161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0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51288</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99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136037</xdr:rowOff>
    </xdr:from>
    <xdr:to>
      <xdr:col>15</xdr:col>
      <xdr:colOff>101600</xdr:colOff>
      <xdr:row>58</xdr:row>
      <xdr:rowOff>66187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57314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00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134693</xdr:rowOff>
    </xdr:from>
    <xdr:to>
      <xdr:col>10</xdr:col>
      <xdr:colOff>165100</xdr:colOff>
      <xdr:row>58</xdr:row>
      <xdr:rowOff>64843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0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55970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00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164036</xdr:rowOff>
    </xdr:from>
    <xdr:to>
      <xdr:col>6</xdr:col>
      <xdr:colOff>38100</xdr:colOff>
      <xdr:row>58</xdr:row>
      <xdr:rowOff>94186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3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85313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02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79418</xdr:rowOff>
    </xdr:from>
    <xdr:to>
      <xdr:col>24</xdr:col>
      <xdr:colOff>63500</xdr:colOff>
      <xdr:row>78</xdr:row>
      <xdr:rowOff>83327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52518"/>
          <a:ext cx="8382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83327</xdr:rowOff>
    </xdr:from>
    <xdr:to>
      <xdr:col>19</xdr:col>
      <xdr:colOff>177800</xdr:colOff>
      <xdr:row>78</xdr:row>
      <xdr:rowOff>105594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56427"/>
          <a:ext cx="889000" cy="2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94986</xdr:rowOff>
    </xdr:from>
    <xdr:to>
      <xdr:col>15</xdr:col>
      <xdr:colOff>50800</xdr:colOff>
      <xdr:row>78</xdr:row>
      <xdr:rowOff>105594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68086"/>
          <a:ext cx="889000" cy="1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86756</xdr:rowOff>
    </xdr:from>
    <xdr:to>
      <xdr:col>10</xdr:col>
      <xdr:colOff>114300</xdr:colOff>
      <xdr:row>78</xdr:row>
      <xdr:rowOff>94986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59856"/>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28618</xdr:rowOff>
    </xdr:from>
    <xdr:to>
      <xdr:col>24</xdr:col>
      <xdr:colOff>114300</xdr:colOff>
      <xdr:row>78</xdr:row>
      <xdr:rowOff>130218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114995</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1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32527</xdr:rowOff>
    </xdr:from>
    <xdr:to>
      <xdr:col>20</xdr:col>
      <xdr:colOff>38100</xdr:colOff>
      <xdr:row>78</xdr:row>
      <xdr:rowOff>134127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125254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9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54794</xdr:rowOff>
    </xdr:from>
    <xdr:to>
      <xdr:col>15</xdr:col>
      <xdr:colOff>101600</xdr:colOff>
      <xdr:row>78</xdr:row>
      <xdr:rowOff>156394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2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147521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44186</xdr:rowOff>
    </xdr:from>
    <xdr:to>
      <xdr:col>10</xdr:col>
      <xdr:colOff>165100</xdr:colOff>
      <xdr:row>78</xdr:row>
      <xdr:rowOff>145786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136913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35956</xdr:rowOff>
    </xdr:from>
    <xdr:to>
      <xdr:col>6</xdr:col>
      <xdr:colOff>38100</xdr:colOff>
      <xdr:row>78</xdr:row>
      <xdr:rowOff>137556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128683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74375</xdr:rowOff>
    </xdr:from>
    <xdr:to>
      <xdr:col>24</xdr:col>
      <xdr:colOff>63500</xdr:colOff>
      <xdr:row>92</xdr:row>
      <xdr:rowOff>95689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5847775"/>
          <a:ext cx="838200" cy="2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5464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158369</xdr:rowOff>
    </xdr:from>
    <xdr:to>
      <xdr:col>19</xdr:col>
      <xdr:colOff>177800</xdr:colOff>
      <xdr:row>92</xdr:row>
      <xdr:rowOff>74375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5588869"/>
          <a:ext cx="889000" cy="25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42791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5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158369</xdr:rowOff>
    </xdr:from>
    <xdr:to>
      <xdr:col>15</xdr:col>
      <xdr:colOff>50800</xdr:colOff>
      <xdr:row>93</xdr:row>
      <xdr:rowOff>63370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5588869"/>
          <a:ext cx="889000" cy="41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111861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63370</xdr:rowOff>
    </xdr:from>
    <xdr:to>
      <xdr:col>10</xdr:col>
      <xdr:colOff>114300</xdr:colOff>
      <xdr:row>93</xdr:row>
      <xdr:rowOff>159381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008220"/>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25657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44889</xdr:rowOff>
    </xdr:from>
    <xdr:to>
      <xdr:col>24</xdr:col>
      <xdr:colOff>114300</xdr:colOff>
      <xdr:row>92</xdr:row>
      <xdr:rowOff>146489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81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67766</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66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23575</xdr:rowOff>
    </xdr:from>
    <xdr:to>
      <xdr:col>20</xdr:col>
      <xdr:colOff>38100</xdr:colOff>
      <xdr:row>92</xdr:row>
      <xdr:rowOff>125175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57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141702</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57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107569</xdr:rowOff>
    </xdr:from>
    <xdr:to>
      <xdr:col>15</xdr:col>
      <xdr:colOff>101600</xdr:colOff>
      <xdr:row>91</xdr:row>
      <xdr:rowOff>37719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553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54246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31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12570</xdr:rowOff>
    </xdr:from>
    <xdr:to>
      <xdr:col>10</xdr:col>
      <xdr:colOff>165100</xdr:colOff>
      <xdr:row>93</xdr:row>
      <xdr:rowOff>114170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595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130697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573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108581</xdr:rowOff>
    </xdr:from>
    <xdr:to>
      <xdr:col>6</xdr:col>
      <xdr:colOff>38100</xdr:colOff>
      <xdr:row>94</xdr:row>
      <xdr:rowOff>38731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05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55258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582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5119</xdr:rowOff>
    </xdr:from>
    <xdr:to>
      <xdr:col>55</xdr:col>
      <xdr:colOff>0</xdr:colOff>
      <xdr:row>37</xdr:row>
      <xdr:rowOff>13499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177319"/>
          <a:ext cx="838200" cy="17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1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13499</xdr:rowOff>
    </xdr:from>
    <xdr:to>
      <xdr:col>50</xdr:col>
      <xdr:colOff>114300</xdr:colOff>
      <xdr:row>37</xdr:row>
      <xdr:rowOff>50656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357149"/>
          <a:ext cx="889000" cy="3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151244</xdr:rowOff>
    </xdr:from>
    <xdr:to>
      <xdr:col>45</xdr:col>
      <xdr:colOff>177800</xdr:colOff>
      <xdr:row>37</xdr:row>
      <xdr:rowOff>50656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980544"/>
          <a:ext cx="889000" cy="4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151244</xdr:rowOff>
    </xdr:from>
    <xdr:to>
      <xdr:col>41</xdr:col>
      <xdr:colOff>50800</xdr:colOff>
      <xdr:row>37</xdr:row>
      <xdr:rowOff>124260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980544"/>
          <a:ext cx="889000" cy="48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125769</xdr:rowOff>
    </xdr:from>
    <xdr:to>
      <xdr:col>55</xdr:col>
      <xdr:colOff>50800</xdr:colOff>
      <xdr:row>36</xdr:row>
      <xdr:rowOff>55919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12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148646</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7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134149</xdr:rowOff>
    </xdr:from>
    <xdr:to>
      <xdr:col>50</xdr:col>
      <xdr:colOff>165100</xdr:colOff>
      <xdr:row>37</xdr:row>
      <xdr:rowOff>64299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0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55426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3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171306</xdr:rowOff>
    </xdr:from>
    <xdr:to>
      <xdr:col>46</xdr:col>
      <xdr:colOff>38100</xdr:colOff>
      <xdr:row>37</xdr:row>
      <xdr:rowOff>101456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92583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3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100444</xdr:rowOff>
    </xdr:from>
    <xdr:to>
      <xdr:col>41</xdr:col>
      <xdr:colOff>101600</xdr:colOff>
      <xdr:row>35</xdr:row>
      <xdr:rowOff>30594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9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21721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602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73460</xdr:rowOff>
    </xdr:from>
    <xdr:to>
      <xdr:col>36</xdr:col>
      <xdr:colOff>165100</xdr:colOff>
      <xdr:row>38</xdr:row>
      <xdr:rowOff>3611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17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166188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54173</xdr:rowOff>
    </xdr:from>
    <xdr:to>
      <xdr:col>55</xdr:col>
      <xdr:colOff>0</xdr:colOff>
      <xdr:row>58</xdr:row>
      <xdr:rowOff>78938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826823"/>
          <a:ext cx="8382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118181</xdr:rowOff>
    </xdr:from>
    <xdr:to>
      <xdr:col>50</xdr:col>
      <xdr:colOff>114300</xdr:colOff>
      <xdr:row>58</xdr:row>
      <xdr:rowOff>78938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719381"/>
          <a:ext cx="889000" cy="30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114630</xdr:rowOff>
    </xdr:from>
    <xdr:to>
      <xdr:col>45</xdr:col>
      <xdr:colOff>177800</xdr:colOff>
      <xdr:row>56</xdr:row>
      <xdr:rowOff>118181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8858580"/>
          <a:ext cx="889000" cy="86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114630</xdr:rowOff>
    </xdr:from>
    <xdr:to>
      <xdr:col>41</xdr:col>
      <xdr:colOff>50800</xdr:colOff>
      <xdr:row>56</xdr:row>
      <xdr:rowOff>4872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8858580"/>
          <a:ext cx="889000" cy="74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38768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3373</xdr:rowOff>
    </xdr:from>
    <xdr:to>
      <xdr:col>55</xdr:col>
      <xdr:colOff>50800</xdr:colOff>
      <xdr:row>57</xdr:row>
      <xdr:rowOff>104973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7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153250</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5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28138</xdr:rowOff>
    </xdr:from>
    <xdr:to>
      <xdr:col>50</xdr:col>
      <xdr:colOff>165100</xdr:colOff>
      <xdr:row>58</xdr:row>
      <xdr:rowOff>129738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120865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6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67381</xdr:rowOff>
    </xdr:from>
    <xdr:to>
      <xdr:col>46</xdr:col>
      <xdr:colOff>38100</xdr:colOff>
      <xdr:row>56</xdr:row>
      <xdr:rowOff>168981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6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160108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76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63830</xdr:rowOff>
    </xdr:from>
    <xdr:to>
      <xdr:col>41</xdr:col>
      <xdr:colOff>101600</xdr:colOff>
      <xdr:row>51</xdr:row>
      <xdr:rowOff>165430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880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10507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858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125522</xdr:rowOff>
    </xdr:from>
    <xdr:to>
      <xdr:col>36</xdr:col>
      <xdr:colOff>165100</xdr:colOff>
      <xdr:row>56</xdr:row>
      <xdr:rowOff>55672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5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46799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6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153901</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841201"/>
          <a:ext cx="1270" cy="6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100578</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61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153901</xdr:rowOff>
    </xdr:from>
    <xdr:to>
      <xdr:col>55</xdr:col>
      <xdr:colOff>88900</xdr:colOff>
      <xdr:row>74</xdr:row>
      <xdr:rowOff>153901</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84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65112</xdr:rowOff>
    </xdr:from>
    <xdr:to>
      <xdr:col>55</xdr:col>
      <xdr:colOff>0</xdr:colOff>
      <xdr:row>78</xdr:row>
      <xdr:rowOff>68103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438212"/>
          <a:ext cx="8382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157808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8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134931</xdr:rowOff>
    </xdr:from>
    <xdr:to>
      <xdr:col>55</xdr:col>
      <xdr:colOff>50800</xdr:colOff>
      <xdr:row>78</xdr:row>
      <xdr:rowOff>65081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133116</xdr:rowOff>
    </xdr:from>
    <xdr:to>
      <xdr:col>50</xdr:col>
      <xdr:colOff>114300</xdr:colOff>
      <xdr:row>78</xdr:row>
      <xdr:rowOff>68103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334766"/>
          <a:ext cx="889000" cy="10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132435</xdr:rowOff>
    </xdr:from>
    <xdr:to>
      <xdr:col>50</xdr:col>
      <xdr:colOff>165100</xdr:colOff>
      <xdr:row>78</xdr:row>
      <xdr:rowOff>62585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3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79112</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1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123414</xdr:rowOff>
    </xdr:from>
    <xdr:to>
      <xdr:col>45</xdr:col>
      <xdr:colOff>177800</xdr:colOff>
      <xdr:row>77</xdr:row>
      <xdr:rowOff>133116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2124914"/>
          <a:ext cx="889000" cy="120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94771</xdr:rowOff>
    </xdr:from>
    <xdr:to>
      <xdr:col>46</xdr:col>
      <xdr:colOff>38100</xdr:colOff>
      <xdr:row>78</xdr:row>
      <xdr:rowOff>24921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96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16048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38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123414</xdr:rowOff>
    </xdr:from>
    <xdr:to>
      <xdr:col>41</xdr:col>
      <xdr:colOff>50800</xdr:colOff>
      <xdr:row>78</xdr:row>
      <xdr:rowOff>119373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2124914"/>
          <a:ext cx="889000" cy="136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158559</xdr:rowOff>
    </xdr:from>
    <xdr:to>
      <xdr:col>41</xdr:col>
      <xdr:colOff>101600</xdr:colOff>
      <xdr:row>77</xdr:row>
      <xdr:rowOff>88709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8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79836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2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150009</xdr:rowOff>
    </xdr:from>
    <xdr:to>
      <xdr:col>36</xdr:col>
      <xdr:colOff>165100</xdr:colOff>
      <xdr:row>77</xdr:row>
      <xdr:rowOff>80159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1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96686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95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14312</xdr:rowOff>
    </xdr:from>
    <xdr:to>
      <xdr:col>55</xdr:col>
      <xdr:colOff>50800</xdr:colOff>
      <xdr:row>78</xdr:row>
      <xdr:rowOff>115912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8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113358</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1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17303</xdr:rowOff>
    </xdr:from>
    <xdr:to>
      <xdr:col>50</xdr:col>
      <xdr:colOff>165100</xdr:colOff>
      <xdr:row>78</xdr:row>
      <xdr:rowOff>118903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110030</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48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82316</xdr:rowOff>
    </xdr:from>
    <xdr:to>
      <xdr:col>46</xdr:col>
      <xdr:colOff>38100</xdr:colOff>
      <xdr:row>78</xdr:row>
      <xdr:rowOff>12466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28993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5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72614</xdr:rowOff>
    </xdr:from>
    <xdr:to>
      <xdr:col>41</xdr:col>
      <xdr:colOff>101600</xdr:colOff>
      <xdr:row>71</xdr:row>
      <xdr:rowOff>2764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07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19291</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61795" y="1184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68573</xdr:rowOff>
    </xdr:from>
    <xdr:to>
      <xdr:col>36</xdr:col>
      <xdr:colOff>165100</xdr:colOff>
      <xdr:row>78</xdr:row>
      <xdr:rowOff>170173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161300</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3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169157</xdr:rowOff>
    </xdr:from>
    <xdr:to>
      <xdr:col>55</xdr:col>
      <xdr:colOff>0</xdr:colOff>
      <xdr:row>99</xdr:row>
      <xdr:rowOff>29590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99807"/>
          <a:ext cx="838200" cy="20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72002</xdr:rowOff>
    </xdr:from>
    <xdr:to>
      <xdr:col>50</xdr:col>
      <xdr:colOff>114300</xdr:colOff>
      <xdr:row>99</xdr:row>
      <xdr:rowOff>29590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874102"/>
          <a:ext cx="889000" cy="12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72002</xdr:rowOff>
    </xdr:from>
    <xdr:to>
      <xdr:col>45</xdr:col>
      <xdr:colOff>177800</xdr:colOff>
      <xdr:row>99</xdr:row>
      <xdr:rowOff>81984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874102"/>
          <a:ext cx="889000" cy="18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49501</xdr:rowOff>
    </xdr:from>
    <xdr:to>
      <xdr:col>41</xdr:col>
      <xdr:colOff>50800</xdr:colOff>
      <xdr:row>99</xdr:row>
      <xdr:rowOff>81984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337251"/>
          <a:ext cx="889000" cy="71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160999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62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118357</xdr:rowOff>
    </xdr:from>
    <xdr:to>
      <xdr:col>55</xdr:col>
      <xdr:colOff>50800</xdr:colOff>
      <xdr:row>98</xdr:row>
      <xdr:rowOff>48507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4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96784</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2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150240</xdr:rowOff>
    </xdr:from>
    <xdr:to>
      <xdr:col>50</xdr:col>
      <xdr:colOff>165100</xdr:colOff>
      <xdr:row>99</xdr:row>
      <xdr:rowOff>80390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9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71517</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04428" y="1704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21202</xdr:rowOff>
    </xdr:from>
    <xdr:to>
      <xdr:col>46</xdr:col>
      <xdr:colOff>38100</xdr:colOff>
      <xdr:row>98</xdr:row>
      <xdr:rowOff>122802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2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113929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91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31184</xdr:rowOff>
    </xdr:from>
    <xdr:to>
      <xdr:col>41</xdr:col>
      <xdr:colOff>101600</xdr:colOff>
      <xdr:row>99</xdr:row>
      <xdr:rowOff>132784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700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123911</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26428" y="1709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170151</xdr:rowOff>
    </xdr:from>
    <xdr:to>
      <xdr:col>36</xdr:col>
      <xdr:colOff>165100</xdr:colOff>
      <xdr:row>95</xdr:row>
      <xdr:rowOff>100301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28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116828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06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89375</xdr:rowOff>
    </xdr:from>
    <xdr:to>
      <xdr:col>85</xdr:col>
      <xdr:colOff>127000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75925"/>
          <a:ext cx="8382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38575</xdr:rowOff>
    </xdr:from>
    <xdr:to>
      <xdr:col>85</xdr:col>
      <xdr:colOff>177800</xdr:colOff>
      <xdr:row>39</xdr:row>
      <xdr:rowOff>140175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72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4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154392</xdr:rowOff>
    </xdr:from>
    <xdr:to>
      <xdr:col>85</xdr:col>
      <xdr:colOff>127000</xdr:colOff>
      <xdr:row>77</xdr:row>
      <xdr:rowOff>155916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35604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155916</xdr:rowOff>
    </xdr:from>
    <xdr:to>
      <xdr:col>81</xdr:col>
      <xdr:colOff>50800</xdr:colOff>
      <xdr:row>77</xdr:row>
      <xdr:rowOff>166218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357566"/>
          <a:ext cx="889000" cy="1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166218</xdr:rowOff>
    </xdr:from>
    <xdr:to>
      <xdr:col>76</xdr:col>
      <xdr:colOff>114300</xdr:colOff>
      <xdr:row>78</xdr:row>
      <xdr:rowOff>2426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367868"/>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2426</xdr:rowOff>
    </xdr:from>
    <xdr:to>
      <xdr:col>71</xdr:col>
      <xdr:colOff>177800</xdr:colOff>
      <xdr:row>78</xdr:row>
      <xdr:rowOff>9816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375526"/>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103592</xdr:rowOff>
    </xdr:from>
    <xdr:to>
      <xdr:col>85</xdr:col>
      <xdr:colOff>177800</xdr:colOff>
      <xdr:row>78</xdr:row>
      <xdr:rowOff>33742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30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82019</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28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105116</xdr:rowOff>
    </xdr:from>
    <xdr:to>
      <xdr:col>81</xdr:col>
      <xdr:colOff>101600</xdr:colOff>
      <xdr:row>78</xdr:row>
      <xdr:rowOff>35266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30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26393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9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115418</xdr:rowOff>
    </xdr:from>
    <xdr:to>
      <xdr:col>76</xdr:col>
      <xdr:colOff>165100</xdr:colOff>
      <xdr:row>78</xdr:row>
      <xdr:rowOff>45568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3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36695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4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123076</xdr:rowOff>
    </xdr:from>
    <xdr:to>
      <xdr:col>72</xdr:col>
      <xdr:colOff>38100</xdr:colOff>
      <xdr:row>78</xdr:row>
      <xdr:rowOff>53226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32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44353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41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130466</xdr:rowOff>
    </xdr:from>
    <xdr:to>
      <xdr:col>67</xdr:col>
      <xdr:colOff>101600</xdr:colOff>
      <xdr:row>78</xdr:row>
      <xdr:rowOff>60616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33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51743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42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114198</xdr:rowOff>
    </xdr:from>
    <xdr:to>
      <xdr:col>85</xdr:col>
      <xdr:colOff>127000</xdr:colOff>
      <xdr:row>98</xdr:row>
      <xdr:rowOff>119318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916298"/>
          <a:ext cx="8382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77462</xdr:rowOff>
    </xdr:from>
    <xdr:to>
      <xdr:col>81</xdr:col>
      <xdr:colOff>50800</xdr:colOff>
      <xdr:row>98</xdr:row>
      <xdr:rowOff>114198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879562"/>
          <a:ext cx="889000" cy="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77462</xdr:rowOff>
    </xdr:from>
    <xdr:to>
      <xdr:col>76</xdr:col>
      <xdr:colOff>114300</xdr:colOff>
      <xdr:row>98</xdr:row>
      <xdr:rowOff>129234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879562"/>
          <a:ext cx="889000" cy="5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129234</xdr:rowOff>
    </xdr:from>
    <xdr:to>
      <xdr:col>71</xdr:col>
      <xdr:colOff>177800</xdr:colOff>
      <xdr:row>98</xdr:row>
      <xdr:rowOff>137748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931334"/>
          <a:ext cx="889000" cy="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68518</xdr:rowOff>
    </xdr:from>
    <xdr:to>
      <xdr:col>85</xdr:col>
      <xdr:colOff>177800</xdr:colOff>
      <xdr:row>98</xdr:row>
      <xdr:rowOff>170118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7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154895</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8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63398</xdr:rowOff>
    </xdr:from>
    <xdr:to>
      <xdr:col>81</xdr:col>
      <xdr:colOff>101600</xdr:colOff>
      <xdr:row>98</xdr:row>
      <xdr:rowOff>164998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6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156125</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95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26662</xdr:rowOff>
    </xdr:from>
    <xdr:to>
      <xdr:col>76</xdr:col>
      <xdr:colOff>165100</xdr:colOff>
      <xdr:row>98</xdr:row>
      <xdr:rowOff>128262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2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119389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92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78434</xdr:rowOff>
    </xdr:from>
    <xdr:to>
      <xdr:col>72</xdr:col>
      <xdr:colOff>38100</xdr:colOff>
      <xdr:row>99</xdr:row>
      <xdr:rowOff>8584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8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171161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97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86948</xdr:rowOff>
    </xdr:from>
    <xdr:to>
      <xdr:col>67</xdr:col>
      <xdr:colOff>101600</xdr:colOff>
      <xdr:row>99</xdr:row>
      <xdr:rowOff>17098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8225</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5017" y="1698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23685</xdr:rowOff>
    </xdr:from>
    <xdr:to>
      <xdr:col>116</xdr:col>
      <xdr:colOff>63500</xdr:colOff>
      <xdr:row>58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1323300" y="9967785"/>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23971</xdr:rowOff>
    </xdr:from>
    <xdr:to>
      <xdr:col>111</xdr:col>
      <xdr:colOff>177800</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434300" y="9968071"/>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22257</xdr:rowOff>
    </xdr:from>
    <xdr:to>
      <xdr:col>107</xdr:col>
      <xdr:colOff>50800</xdr:colOff>
      <xdr:row>58</xdr:row>
      <xdr:rowOff>23971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9545300" y="996635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19114</xdr:rowOff>
    </xdr:from>
    <xdr:to>
      <xdr:col>102</xdr:col>
      <xdr:colOff>114300</xdr:colOff>
      <xdr:row>58</xdr:row>
      <xdr:rowOff>22257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656300" y="9963214"/>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144335</xdr:rowOff>
    </xdr:from>
    <xdr:to>
      <xdr:col>116</xdr:col>
      <xdr:colOff>114300</xdr:colOff>
      <xdr:row>58</xdr:row>
      <xdr:rowOff>74485</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99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59262</xdr:rowOff>
    </xdr:from>
    <xdr:ext cx="313932"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83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144621</xdr:rowOff>
    </xdr:from>
    <xdr:to>
      <xdr:col>107</xdr:col>
      <xdr:colOff>101600</xdr:colOff>
      <xdr:row>58</xdr:row>
      <xdr:rowOff>74771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99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65898</xdr:rowOff>
    </xdr:from>
    <xdr:ext cx="313932"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77333" y="1000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142907</xdr:rowOff>
    </xdr:from>
    <xdr:to>
      <xdr:col>102</xdr:col>
      <xdr:colOff>165100</xdr:colOff>
      <xdr:row>58</xdr:row>
      <xdr:rowOff>73057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991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64184</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88333" y="10008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139764</xdr:rowOff>
    </xdr:from>
    <xdr:to>
      <xdr:col>98</xdr:col>
      <xdr:colOff>38100</xdr:colOff>
      <xdr:row>58</xdr:row>
      <xdr:rowOff>69914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99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61041</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7017" y="10005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15962</xdr:rowOff>
    </xdr:from>
    <xdr:to>
      <xdr:col>116</xdr:col>
      <xdr:colOff>63500</xdr:colOff>
      <xdr:row>78</xdr:row>
      <xdr:rowOff>54719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389062"/>
          <a:ext cx="838200" cy="3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54719</xdr:rowOff>
    </xdr:from>
    <xdr:to>
      <xdr:col>111</xdr:col>
      <xdr:colOff>177800</xdr:colOff>
      <xdr:row>78</xdr:row>
      <xdr:rowOff>76104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427819"/>
          <a:ext cx="889000" cy="2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11860</xdr:rowOff>
    </xdr:from>
    <xdr:to>
      <xdr:col>107</xdr:col>
      <xdr:colOff>50800</xdr:colOff>
      <xdr:row>78</xdr:row>
      <xdr:rowOff>76104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3384960"/>
          <a:ext cx="889000" cy="6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11860</xdr:rowOff>
    </xdr:from>
    <xdr:to>
      <xdr:col>102</xdr:col>
      <xdr:colOff>114300</xdr:colOff>
      <xdr:row>78</xdr:row>
      <xdr:rowOff>13453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3384960"/>
          <a:ext cx="889000" cy="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136612</xdr:rowOff>
    </xdr:from>
    <xdr:to>
      <xdr:col>116</xdr:col>
      <xdr:colOff>114300</xdr:colOff>
      <xdr:row>78</xdr:row>
      <xdr:rowOff>66762</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33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51539</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25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3919</xdr:rowOff>
    </xdr:from>
    <xdr:to>
      <xdr:col>112</xdr:col>
      <xdr:colOff>38100</xdr:colOff>
      <xdr:row>78</xdr:row>
      <xdr:rowOff>105519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3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96646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46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25304</xdr:rowOff>
    </xdr:from>
    <xdr:to>
      <xdr:col>107</xdr:col>
      <xdr:colOff>101600</xdr:colOff>
      <xdr:row>78</xdr:row>
      <xdr:rowOff>126904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39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118031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49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132510</xdr:rowOff>
    </xdr:from>
    <xdr:to>
      <xdr:col>102</xdr:col>
      <xdr:colOff>165100</xdr:colOff>
      <xdr:row>78</xdr:row>
      <xdr:rowOff>62660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33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53787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42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134103</xdr:rowOff>
    </xdr:from>
    <xdr:to>
      <xdr:col>98</xdr:col>
      <xdr:colOff>38100</xdr:colOff>
      <xdr:row>78</xdr:row>
      <xdr:rowOff>64253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33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55380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42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本町は５１８ヘクタールの町域に人口約２万人が居住しており、歴史的に古くから交通の要衝であったこともあり、コンパクトシティとしての特徴をもつ。</a:t>
          </a:r>
          <a:endParaRPr lang="ja-JP" altLang="ja-JP" sz="1400">
            <a:effectLst/>
          </a:endParaRPr>
        </a:p>
        <a:p>
          <a:r>
            <a:rPr kumimoji="1" lang="ja-JP" altLang="ja-JP" sz="1100">
              <a:solidFill>
                <a:schemeClr val="dk1"/>
              </a:solidFill>
              <a:effectLst/>
              <a:latin typeface="+mn-lt"/>
              <a:ea typeface="+mn-ea"/>
              <a:cs typeface="+mn-cs"/>
            </a:rPr>
            <a:t>　住民一人当たりのコストでみた場合、人件費は類似団体平均より低く、比較的少ないコストに抑えることができている。</a:t>
          </a:r>
          <a:endParaRPr lang="ja-JP" altLang="ja-JP" sz="1400">
            <a:effectLst/>
          </a:endParaRPr>
        </a:p>
        <a:p>
          <a:r>
            <a:rPr kumimoji="1" lang="ja-JP" altLang="ja-JP" sz="1100">
              <a:solidFill>
                <a:schemeClr val="dk1"/>
              </a:solidFill>
              <a:effectLst/>
              <a:latin typeface="+mn-lt"/>
              <a:ea typeface="+mn-ea"/>
              <a:cs typeface="+mn-cs"/>
            </a:rPr>
            <a:t>　義務的経費の中では、公債費が類似団体平均より低いが、新庁舎建設事業の元金償還開始に伴い今後は増加が見込まれる。</a:t>
          </a:r>
          <a:endParaRPr lang="ja-JP" altLang="ja-JP" sz="1400">
            <a:effectLst/>
          </a:endParaRPr>
        </a:p>
        <a:p>
          <a:r>
            <a:rPr kumimoji="1" lang="ja-JP" altLang="ja-JP" sz="1100">
              <a:solidFill>
                <a:schemeClr val="dk1"/>
              </a:solidFill>
              <a:effectLst/>
              <a:latin typeface="+mn-lt"/>
              <a:ea typeface="+mn-ea"/>
              <a:cs typeface="+mn-cs"/>
            </a:rPr>
            <a:t>　扶助費</a:t>
          </a:r>
          <a:r>
            <a:rPr kumimoji="1" lang="ja-JP" altLang="en-US" sz="1100">
              <a:solidFill>
                <a:schemeClr val="dk1"/>
              </a:solidFill>
              <a:effectLst/>
              <a:latin typeface="+mn-lt"/>
              <a:ea typeface="+mn-ea"/>
              <a:cs typeface="+mn-cs"/>
            </a:rPr>
            <a:t>は子育て世帯の割合が多いため</a:t>
          </a:r>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高いが、沖縄県の平均を下回る。</a:t>
          </a:r>
          <a:endParaRPr lang="ja-JP" altLang="ja-JP" sz="1400">
            <a:effectLst/>
          </a:endParaRPr>
        </a:p>
        <a:p>
          <a:r>
            <a:rPr kumimoji="1" lang="ja-JP" altLang="ja-JP" sz="1100">
              <a:solidFill>
                <a:schemeClr val="dk1"/>
              </a:solidFill>
              <a:effectLst/>
              <a:latin typeface="+mn-lt"/>
              <a:ea typeface="+mn-ea"/>
              <a:cs typeface="+mn-cs"/>
            </a:rPr>
            <a:t>　維持補修費は、</a:t>
          </a:r>
          <a:r>
            <a:rPr kumimoji="1" lang="ja-JP" altLang="en-US" sz="1100">
              <a:solidFill>
                <a:schemeClr val="dk1"/>
              </a:solidFill>
              <a:effectLst/>
              <a:latin typeface="+mn-lt"/>
              <a:ea typeface="+mn-ea"/>
              <a:cs typeface="+mn-cs"/>
            </a:rPr>
            <a:t>町域がコンパクトで公共施設が比較的少ないため、</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より低くなっている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19,930
19,766
5.18
10,202,156
9,983,752
190,000
4,630,120
8,039,167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137643</xdr:rowOff>
    </xdr:from>
    <xdr:to>
      <xdr:col>24</xdr:col>
      <xdr:colOff>63500</xdr:colOff>
      <xdr:row>37</xdr:row>
      <xdr:rowOff>166904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481293"/>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157302</xdr:rowOff>
    </xdr:from>
    <xdr:to>
      <xdr:col>19</xdr:col>
      <xdr:colOff>177800</xdr:colOff>
      <xdr:row>37</xdr:row>
      <xdr:rowOff>166904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500952"/>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157302</xdr:rowOff>
    </xdr:from>
    <xdr:to>
      <xdr:col>15</xdr:col>
      <xdr:colOff>50800</xdr:colOff>
      <xdr:row>38</xdr:row>
      <xdr:rowOff>35687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500952"/>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28490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11684</xdr:rowOff>
    </xdr:from>
    <xdr:to>
      <xdr:col>10</xdr:col>
      <xdr:colOff>114300</xdr:colOff>
      <xdr:row>38</xdr:row>
      <xdr:rowOff>35687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52678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168851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135018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86843</xdr:rowOff>
    </xdr:from>
    <xdr:to>
      <xdr:col>24</xdr:col>
      <xdr:colOff>114300</xdr:colOff>
      <xdr:row>38</xdr:row>
      <xdr:rowOff>16993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65270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0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116103</xdr:rowOff>
    </xdr:from>
    <xdr:to>
      <xdr:col>20</xdr:col>
      <xdr:colOff>38100</xdr:colOff>
      <xdr:row>38</xdr:row>
      <xdr:rowOff>46253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5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37381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55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106502</xdr:rowOff>
    </xdr:from>
    <xdr:to>
      <xdr:col>15</xdr:col>
      <xdr:colOff>101600</xdr:colOff>
      <xdr:row>38</xdr:row>
      <xdr:rowOff>36652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27779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4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156337</xdr:rowOff>
    </xdr:from>
    <xdr:to>
      <xdr:col>10</xdr:col>
      <xdr:colOff>165100</xdr:colOff>
      <xdr:row>38</xdr:row>
      <xdr:rowOff>86487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4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77614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59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132334</xdr:rowOff>
    </xdr:from>
    <xdr:to>
      <xdr:col>6</xdr:col>
      <xdr:colOff>38100</xdr:colOff>
      <xdr:row>38</xdr:row>
      <xdr:rowOff>62485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53611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5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80006</xdr:rowOff>
    </xdr:from>
    <xdr:to>
      <xdr:col>24</xdr:col>
      <xdr:colOff>63500</xdr:colOff>
      <xdr:row>58</xdr:row>
      <xdr:rowOff>106723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24106"/>
          <a:ext cx="838200" cy="2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41833</xdr:rowOff>
    </xdr:from>
    <xdr:to>
      <xdr:col>19</xdr:col>
      <xdr:colOff>177800</xdr:colOff>
      <xdr:row>58</xdr:row>
      <xdr:rowOff>106723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85933"/>
          <a:ext cx="889000" cy="6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35958</xdr:rowOff>
    </xdr:from>
    <xdr:to>
      <xdr:col>15</xdr:col>
      <xdr:colOff>50800</xdr:colOff>
      <xdr:row>58</xdr:row>
      <xdr:rowOff>41833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294258"/>
          <a:ext cx="889000" cy="69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35958</xdr:rowOff>
    </xdr:from>
    <xdr:to>
      <xdr:col>10</xdr:col>
      <xdr:colOff>114300</xdr:colOff>
      <xdr:row>57</xdr:row>
      <xdr:rowOff>138661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294258"/>
          <a:ext cx="889000" cy="6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117322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4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29206</xdr:rowOff>
    </xdr:from>
    <xdr:to>
      <xdr:col>24</xdr:col>
      <xdr:colOff>114300</xdr:colOff>
      <xdr:row>58</xdr:row>
      <xdr:rowOff>130806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7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115583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55923</xdr:rowOff>
    </xdr:from>
    <xdr:to>
      <xdr:col>20</xdr:col>
      <xdr:colOff>38100</xdr:colOff>
      <xdr:row>58</xdr:row>
      <xdr:rowOff>157523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0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148650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9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162483</xdr:rowOff>
    </xdr:from>
    <xdr:to>
      <xdr:col>15</xdr:col>
      <xdr:colOff>101600</xdr:colOff>
      <xdr:row>58</xdr:row>
      <xdr:rowOff>92633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83760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2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156608</xdr:rowOff>
    </xdr:from>
    <xdr:to>
      <xdr:col>10</xdr:col>
      <xdr:colOff>165100</xdr:colOff>
      <xdr:row>54</xdr:row>
      <xdr:rowOff>86758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2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103285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01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87861</xdr:rowOff>
    </xdr:from>
    <xdr:to>
      <xdr:col>6</xdr:col>
      <xdr:colOff>38100</xdr:colOff>
      <xdr:row>58</xdr:row>
      <xdr:rowOff>18011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6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9138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5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110156</xdr:rowOff>
    </xdr:from>
    <xdr:to>
      <xdr:col>24</xdr:col>
      <xdr:colOff>63500</xdr:colOff>
      <xdr:row>73</xdr:row>
      <xdr:rowOff>129860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283106"/>
          <a:ext cx="838200" cy="36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8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12620</xdr:rowOff>
    </xdr:from>
    <xdr:to>
      <xdr:col>19</xdr:col>
      <xdr:colOff>177800</xdr:colOff>
      <xdr:row>73</xdr:row>
      <xdr:rowOff>129860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357020"/>
          <a:ext cx="889000" cy="28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110838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12620</xdr:rowOff>
    </xdr:from>
    <xdr:to>
      <xdr:col>15</xdr:col>
      <xdr:colOff>50800</xdr:colOff>
      <xdr:row>75</xdr:row>
      <xdr:rowOff>88395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357020"/>
          <a:ext cx="889000" cy="59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30686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88395</xdr:rowOff>
    </xdr:from>
    <xdr:to>
      <xdr:col>10</xdr:col>
      <xdr:colOff>114300</xdr:colOff>
      <xdr:row>76</xdr:row>
      <xdr:rowOff>28318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47145"/>
          <a:ext cx="889000" cy="1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117250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163806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59356</xdr:rowOff>
    </xdr:from>
    <xdr:to>
      <xdr:col>24</xdr:col>
      <xdr:colOff>114300</xdr:colOff>
      <xdr:row>71</xdr:row>
      <xdr:rowOff>160956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23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82233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08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79060</xdr:rowOff>
    </xdr:from>
    <xdr:to>
      <xdr:col>20</xdr:col>
      <xdr:colOff>38100</xdr:colOff>
      <xdr:row>74</xdr:row>
      <xdr:rowOff>9210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9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25737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7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133270</xdr:rowOff>
    </xdr:from>
    <xdr:to>
      <xdr:col>15</xdr:col>
      <xdr:colOff>101600</xdr:colOff>
      <xdr:row>72</xdr:row>
      <xdr:rowOff>63420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3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79947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08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37595</xdr:rowOff>
    </xdr:from>
    <xdr:to>
      <xdr:col>10</xdr:col>
      <xdr:colOff>165100</xdr:colOff>
      <xdr:row>75</xdr:row>
      <xdr:rowOff>139195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9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155722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148968</xdr:rowOff>
    </xdr:from>
    <xdr:to>
      <xdr:col>6</xdr:col>
      <xdr:colOff>38100</xdr:colOff>
      <xdr:row>76</xdr:row>
      <xdr:rowOff>79118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0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95645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8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38646</xdr:rowOff>
    </xdr:from>
    <xdr:to>
      <xdr:col>24</xdr:col>
      <xdr:colOff>63500</xdr:colOff>
      <xdr:row>99</xdr:row>
      <xdr:rowOff>54750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7012196"/>
          <a:ext cx="8382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10122</xdr:rowOff>
    </xdr:from>
    <xdr:to>
      <xdr:col>19</xdr:col>
      <xdr:colOff>177800</xdr:colOff>
      <xdr:row>99</xdr:row>
      <xdr:rowOff>54750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983672"/>
          <a:ext cx="889000" cy="4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10122</xdr:rowOff>
    </xdr:from>
    <xdr:to>
      <xdr:col>15</xdr:col>
      <xdr:colOff>50800</xdr:colOff>
      <xdr:row>99</xdr:row>
      <xdr:rowOff>93853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83672"/>
          <a:ext cx="889000" cy="8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93853</xdr:rowOff>
    </xdr:from>
    <xdr:to>
      <xdr:col>10</xdr:col>
      <xdr:colOff>114300</xdr:colOff>
      <xdr:row>99</xdr:row>
      <xdr:rowOff>119418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67403"/>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159296</xdr:rowOff>
    </xdr:from>
    <xdr:to>
      <xdr:col>24</xdr:col>
      <xdr:colOff>114300</xdr:colOff>
      <xdr:row>99</xdr:row>
      <xdr:rowOff>89446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74223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7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3950</xdr:rowOff>
    </xdr:from>
    <xdr:to>
      <xdr:col>20</xdr:col>
      <xdr:colOff>38100</xdr:colOff>
      <xdr:row>99</xdr:row>
      <xdr:rowOff>105550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96677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7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130772</xdr:rowOff>
    </xdr:from>
    <xdr:to>
      <xdr:col>15</xdr:col>
      <xdr:colOff>101600</xdr:colOff>
      <xdr:row>99</xdr:row>
      <xdr:rowOff>60922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52049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2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43053</xdr:rowOff>
    </xdr:from>
    <xdr:to>
      <xdr:col>10</xdr:col>
      <xdr:colOff>165100</xdr:colOff>
      <xdr:row>99</xdr:row>
      <xdr:rowOff>144653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701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135780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10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68618</xdr:rowOff>
    </xdr:from>
    <xdr:to>
      <xdr:col>6</xdr:col>
      <xdr:colOff>38100</xdr:colOff>
      <xdr:row>99</xdr:row>
      <xdr:rowOff>170218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704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161345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1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117272</xdr:rowOff>
    </xdr:from>
    <xdr:to>
      <xdr:col>55</xdr:col>
      <xdr:colOff>0</xdr:colOff>
      <xdr:row>59</xdr:row>
      <xdr:rowOff>14567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61372"/>
          <a:ext cx="838200" cy="6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14567</xdr:rowOff>
    </xdr:from>
    <xdr:to>
      <xdr:col>50</xdr:col>
      <xdr:colOff>114300</xdr:colOff>
      <xdr:row>59</xdr:row>
      <xdr:rowOff>17043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30117"/>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17043</xdr:rowOff>
    </xdr:from>
    <xdr:to>
      <xdr:col>45</xdr:col>
      <xdr:colOff>177800</xdr:colOff>
      <xdr:row>59</xdr:row>
      <xdr:rowOff>20955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32593"/>
          <a:ext cx="8890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20955</xdr:rowOff>
    </xdr:from>
    <xdr:to>
      <xdr:col>41</xdr:col>
      <xdr:colOff>50800</xdr:colOff>
      <xdr:row>59</xdr:row>
      <xdr:rowOff>25260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36505"/>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66472</xdr:rowOff>
    </xdr:from>
    <xdr:to>
      <xdr:col>55</xdr:col>
      <xdr:colOff>50800</xdr:colOff>
      <xdr:row>58</xdr:row>
      <xdr:rowOff>168072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152849</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135217</xdr:rowOff>
    </xdr:from>
    <xdr:to>
      <xdr:col>50</xdr:col>
      <xdr:colOff>165100</xdr:colOff>
      <xdr:row>59</xdr:row>
      <xdr:rowOff>65367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7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56494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7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137693</xdr:rowOff>
    </xdr:from>
    <xdr:to>
      <xdr:col>46</xdr:col>
      <xdr:colOff>38100</xdr:colOff>
      <xdr:row>59</xdr:row>
      <xdr:rowOff>67843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58970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7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141605</xdr:rowOff>
    </xdr:from>
    <xdr:to>
      <xdr:col>41</xdr:col>
      <xdr:colOff>101600</xdr:colOff>
      <xdr:row>59</xdr:row>
      <xdr:rowOff>71755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62882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7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145910</xdr:rowOff>
    </xdr:from>
    <xdr:to>
      <xdr:col>36</xdr:col>
      <xdr:colOff>165100</xdr:colOff>
      <xdr:row>59</xdr:row>
      <xdr:rowOff>76060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67187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8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160389</xdr:rowOff>
    </xdr:from>
    <xdr:to>
      <xdr:col>55</xdr:col>
      <xdr:colOff>0</xdr:colOff>
      <xdr:row>78</xdr:row>
      <xdr:rowOff>89370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62039"/>
          <a:ext cx="838200" cy="10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160389</xdr:rowOff>
    </xdr:from>
    <xdr:to>
      <xdr:col>50</xdr:col>
      <xdr:colOff>114300</xdr:colOff>
      <xdr:row>78</xdr:row>
      <xdr:rowOff>87922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62039"/>
          <a:ext cx="889000" cy="9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153130</xdr:rowOff>
    </xdr:from>
    <xdr:to>
      <xdr:col>45</xdr:col>
      <xdr:colOff>177800</xdr:colOff>
      <xdr:row>78</xdr:row>
      <xdr:rowOff>87922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54780"/>
          <a:ext cx="889000" cy="10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153130</xdr:rowOff>
    </xdr:from>
    <xdr:to>
      <xdr:col>41</xdr:col>
      <xdr:colOff>50800</xdr:colOff>
      <xdr:row>78</xdr:row>
      <xdr:rowOff>117621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54780"/>
          <a:ext cx="889000" cy="1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38570</xdr:rowOff>
    </xdr:from>
    <xdr:to>
      <xdr:col>55</xdr:col>
      <xdr:colOff>50800</xdr:colOff>
      <xdr:row>78</xdr:row>
      <xdr:rowOff>140170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1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124947</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109589</xdr:rowOff>
    </xdr:from>
    <xdr:to>
      <xdr:col>50</xdr:col>
      <xdr:colOff>165100</xdr:colOff>
      <xdr:row>78</xdr:row>
      <xdr:rowOff>39739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30866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37122</xdr:rowOff>
    </xdr:from>
    <xdr:to>
      <xdr:col>46</xdr:col>
      <xdr:colOff>38100</xdr:colOff>
      <xdr:row>78</xdr:row>
      <xdr:rowOff>138722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1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129849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0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102330</xdr:rowOff>
    </xdr:from>
    <xdr:to>
      <xdr:col>41</xdr:col>
      <xdr:colOff>101600</xdr:colOff>
      <xdr:row>78</xdr:row>
      <xdr:rowOff>32480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23607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3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66821</xdr:rowOff>
    </xdr:from>
    <xdr:to>
      <xdr:col>36</xdr:col>
      <xdr:colOff>165100</xdr:colOff>
      <xdr:row>78</xdr:row>
      <xdr:rowOff>168421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159548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29311</xdr:rowOff>
    </xdr:from>
    <xdr:to>
      <xdr:col>55</xdr:col>
      <xdr:colOff>0</xdr:colOff>
      <xdr:row>99</xdr:row>
      <xdr:rowOff>43002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31411"/>
          <a:ext cx="838200" cy="18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43002</xdr:rowOff>
    </xdr:from>
    <xdr:to>
      <xdr:col>50</xdr:col>
      <xdr:colOff>114300</xdr:colOff>
      <xdr:row>99</xdr:row>
      <xdr:rowOff>80035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7016552"/>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80035</xdr:rowOff>
    </xdr:from>
    <xdr:to>
      <xdr:col>45</xdr:col>
      <xdr:colOff>177800</xdr:colOff>
      <xdr:row>99</xdr:row>
      <xdr:rowOff>97625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7053585"/>
          <a:ext cx="889000" cy="1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84417</xdr:rowOff>
    </xdr:from>
    <xdr:to>
      <xdr:col>41</xdr:col>
      <xdr:colOff>50800</xdr:colOff>
      <xdr:row>99</xdr:row>
      <xdr:rowOff>97625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7057967"/>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77106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149961</xdr:rowOff>
    </xdr:from>
    <xdr:to>
      <xdr:col>55</xdr:col>
      <xdr:colOff>50800</xdr:colOff>
      <xdr:row>98</xdr:row>
      <xdr:rowOff>80111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128388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5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163652</xdr:rowOff>
    </xdr:from>
    <xdr:to>
      <xdr:col>50</xdr:col>
      <xdr:colOff>165100</xdr:colOff>
      <xdr:row>99</xdr:row>
      <xdr:rowOff>93802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96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84929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705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29235</xdr:rowOff>
    </xdr:from>
    <xdr:to>
      <xdr:col>46</xdr:col>
      <xdr:colOff>38100</xdr:colOff>
      <xdr:row>99</xdr:row>
      <xdr:rowOff>130835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700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121962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09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46825</xdr:rowOff>
    </xdr:from>
    <xdr:to>
      <xdr:col>41</xdr:col>
      <xdr:colOff>101600</xdr:colOff>
      <xdr:row>99</xdr:row>
      <xdr:rowOff>148425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702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139552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711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33617</xdr:rowOff>
    </xdr:from>
    <xdr:to>
      <xdr:col>36</xdr:col>
      <xdr:colOff>165100</xdr:colOff>
      <xdr:row>99</xdr:row>
      <xdr:rowOff>135217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700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126344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709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90616</xdr:rowOff>
    </xdr:from>
    <xdr:to>
      <xdr:col>85</xdr:col>
      <xdr:colOff>127000</xdr:colOff>
      <xdr:row>38</xdr:row>
      <xdr:rowOff>121379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605716"/>
          <a:ext cx="838200" cy="3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121379</xdr:rowOff>
    </xdr:from>
    <xdr:to>
      <xdr:col>81</xdr:col>
      <xdr:colOff>50800</xdr:colOff>
      <xdr:row>38</xdr:row>
      <xdr:rowOff>127486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636479"/>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127486</xdr:rowOff>
    </xdr:from>
    <xdr:to>
      <xdr:col>76</xdr:col>
      <xdr:colOff>114300</xdr:colOff>
      <xdr:row>38</xdr:row>
      <xdr:rowOff>153089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642586"/>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153089</xdr:rowOff>
    </xdr:from>
    <xdr:to>
      <xdr:col>71</xdr:col>
      <xdr:colOff>177800</xdr:colOff>
      <xdr:row>38</xdr:row>
      <xdr:rowOff>169091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66818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39816</xdr:rowOff>
    </xdr:from>
    <xdr:to>
      <xdr:col>85</xdr:col>
      <xdr:colOff>177800</xdr:colOff>
      <xdr:row>38</xdr:row>
      <xdr:rowOff>141416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55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18243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53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70579</xdr:rowOff>
    </xdr:from>
    <xdr:to>
      <xdr:col>81</xdr:col>
      <xdr:colOff>101600</xdr:colOff>
      <xdr:row>39</xdr:row>
      <xdr:rowOff>729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8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163306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7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76686</xdr:rowOff>
    </xdr:from>
    <xdr:to>
      <xdr:col>76</xdr:col>
      <xdr:colOff>165100</xdr:colOff>
      <xdr:row>39</xdr:row>
      <xdr:rowOff>6836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9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169413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68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102289</xdr:rowOff>
    </xdr:from>
    <xdr:to>
      <xdr:col>72</xdr:col>
      <xdr:colOff>38100</xdr:colOff>
      <xdr:row>39</xdr:row>
      <xdr:rowOff>32439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6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23566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71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118291</xdr:rowOff>
    </xdr:from>
    <xdr:to>
      <xdr:col>67</xdr:col>
      <xdr:colOff>101600</xdr:colOff>
      <xdr:row>39</xdr:row>
      <xdr:rowOff>48441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6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39568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72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51638</xdr:rowOff>
    </xdr:from>
    <xdr:to>
      <xdr:col>85</xdr:col>
      <xdr:colOff>127000</xdr:colOff>
      <xdr:row>58</xdr:row>
      <xdr:rowOff>686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24288"/>
          <a:ext cx="838200" cy="1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148463</xdr:rowOff>
    </xdr:from>
    <xdr:to>
      <xdr:col>81</xdr:col>
      <xdr:colOff>50800</xdr:colOff>
      <xdr:row>58</xdr:row>
      <xdr:rowOff>686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49663"/>
          <a:ext cx="889000" cy="19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62217</xdr:rowOff>
    </xdr:from>
    <xdr:to>
      <xdr:col>76</xdr:col>
      <xdr:colOff>114300</xdr:colOff>
      <xdr:row>56</xdr:row>
      <xdr:rowOff>148463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663417"/>
          <a:ext cx="889000" cy="8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62217</xdr:rowOff>
    </xdr:from>
    <xdr:to>
      <xdr:col>71</xdr:col>
      <xdr:colOff>177800</xdr:colOff>
      <xdr:row>57</xdr:row>
      <xdr:rowOff>140056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663417"/>
          <a:ext cx="889000" cy="24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838</xdr:rowOff>
    </xdr:from>
    <xdr:to>
      <xdr:col>85</xdr:col>
      <xdr:colOff>177800</xdr:colOff>
      <xdr:row>57</xdr:row>
      <xdr:rowOff>102438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7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150715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121336</xdr:rowOff>
    </xdr:from>
    <xdr:to>
      <xdr:col>81</xdr:col>
      <xdr:colOff>101600</xdr:colOff>
      <xdr:row>58</xdr:row>
      <xdr:rowOff>51486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9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42613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8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97663</xdr:rowOff>
    </xdr:from>
    <xdr:to>
      <xdr:col>76</xdr:col>
      <xdr:colOff>165100</xdr:colOff>
      <xdr:row>57</xdr:row>
      <xdr:rowOff>27813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18940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11417</xdr:rowOff>
    </xdr:from>
    <xdr:to>
      <xdr:col>72</xdr:col>
      <xdr:colOff>38100</xdr:colOff>
      <xdr:row>56</xdr:row>
      <xdr:rowOff>113017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1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104144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89256</xdr:rowOff>
    </xdr:from>
    <xdr:to>
      <xdr:col>67</xdr:col>
      <xdr:colOff>101600</xdr:colOff>
      <xdr:row>58</xdr:row>
      <xdr:rowOff>19406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6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10533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5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89376</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633926"/>
          <a:ext cx="8382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38576</xdr:rowOff>
    </xdr:from>
    <xdr:to>
      <xdr:col>85</xdr:col>
      <xdr:colOff>177800</xdr:colOff>
      <xdr:row>79</xdr:row>
      <xdr:rowOff>140176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139010</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154392</xdr:rowOff>
    </xdr:from>
    <xdr:to>
      <xdr:col>85</xdr:col>
      <xdr:colOff>127000</xdr:colOff>
      <xdr:row>97</xdr:row>
      <xdr:rowOff>155916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8504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155916</xdr:rowOff>
    </xdr:from>
    <xdr:to>
      <xdr:col>81</xdr:col>
      <xdr:colOff>50800</xdr:colOff>
      <xdr:row>97</xdr:row>
      <xdr:rowOff>166218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86566"/>
          <a:ext cx="889000" cy="1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166218</xdr:rowOff>
    </xdr:from>
    <xdr:to>
      <xdr:col>76</xdr:col>
      <xdr:colOff>114300</xdr:colOff>
      <xdr:row>98</xdr:row>
      <xdr:rowOff>2426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796868"/>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2426</xdr:rowOff>
    </xdr:from>
    <xdr:to>
      <xdr:col>71</xdr:col>
      <xdr:colOff>177800</xdr:colOff>
      <xdr:row>98</xdr:row>
      <xdr:rowOff>9816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804526"/>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103592</xdr:rowOff>
    </xdr:from>
    <xdr:to>
      <xdr:col>85</xdr:col>
      <xdr:colOff>177800</xdr:colOff>
      <xdr:row>98</xdr:row>
      <xdr:rowOff>33742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73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82019</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71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105116</xdr:rowOff>
    </xdr:from>
    <xdr:to>
      <xdr:col>81</xdr:col>
      <xdr:colOff>101600</xdr:colOff>
      <xdr:row>98</xdr:row>
      <xdr:rowOff>35266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7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26393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82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115418</xdr:rowOff>
    </xdr:from>
    <xdr:to>
      <xdr:col>76</xdr:col>
      <xdr:colOff>165100</xdr:colOff>
      <xdr:row>98</xdr:row>
      <xdr:rowOff>45568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74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36695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8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123076</xdr:rowOff>
    </xdr:from>
    <xdr:to>
      <xdr:col>72</xdr:col>
      <xdr:colOff>38100</xdr:colOff>
      <xdr:row>98</xdr:row>
      <xdr:rowOff>53226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44353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8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130466</xdr:rowOff>
    </xdr:from>
    <xdr:to>
      <xdr:col>67</xdr:col>
      <xdr:colOff>101600</xdr:colOff>
      <xdr:row>98</xdr:row>
      <xdr:rowOff>60616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6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51743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8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目的別では、民生費が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人口増加に伴う子育て関連の経費や、心身障害者福祉費の介護・訓練等給付費、障害児通所支援給付費などで占める社会福祉費と児童福祉費の増加</a:t>
          </a:r>
          <a:r>
            <a:rPr kumimoji="1" lang="ja-JP" altLang="en-US" sz="1100">
              <a:solidFill>
                <a:schemeClr val="dk1"/>
              </a:solidFill>
              <a:effectLst/>
              <a:latin typeface="+mn-lt"/>
              <a:ea typeface="+mn-ea"/>
              <a:cs typeface="+mn-cs"/>
            </a:rPr>
            <a:t>により類似団体平均を大きく上回っている。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その他経費については、概ね類似団体平均を大きく下回っている。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前年度と比較し、財政調整基金残高対する比率は増加しているが、</a:t>
          </a:r>
          <a:r>
            <a:rPr kumimoji="1" lang="ja-JP" altLang="en-US" sz="1100">
              <a:solidFill>
                <a:schemeClr val="dk1"/>
              </a:solidFill>
              <a:effectLst/>
              <a:latin typeface="+mn-lt"/>
              <a:ea typeface="+mn-ea"/>
              <a:cs typeface="+mn-cs"/>
            </a:rPr>
            <a:t>実質単年度収支は悪化している。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実質単年度収支悪化の要因としては、物価高騰による物件費の増や職員の増等による人件費の増加があげられる。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前年度に引き続き、水道事業会計、一般会計、公共下水道事業会計、国民健康保険特別会計、後期高齢者医療特別会計の５会計</a:t>
          </a:r>
          <a:r>
            <a:rPr kumimoji="1" lang="ja-JP" altLang="en-US" sz="1100">
              <a:solidFill>
                <a:schemeClr val="dk1"/>
              </a:solidFill>
              <a:effectLst/>
              <a:latin typeface="+mn-lt"/>
              <a:ea typeface="+mn-ea"/>
              <a:cs typeface="+mn-cs"/>
            </a:rPr>
            <a:t>の全てで</a:t>
          </a:r>
          <a:r>
            <a:rPr kumimoji="1" lang="ja-JP" altLang="ja-JP" sz="1100">
              <a:solidFill>
                <a:schemeClr val="dk1"/>
              </a:solidFill>
              <a:effectLst/>
              <a:latin typeface="+mn-lt"/>
              <a:ea typeface="+mn-ea"/>
              <a:cs typeface="+mn-cs"/>
            </a:rPr>
            <a:t>黒字となっている。</a:t>
          </a:r>
          <a:endParaRPr lang="ja-JP" altLang="ja-JP" sz="1400">
            <a:effectLst/>
          </a:endParaRPr>
        </a:p>
        <a:p>
          <a:r>
            <a:rPr kumimoji="1" lang="ja-JP" altLang="ja-JP" sz="1100">
              <a:solidFill>
                <a:schemeClr val="dk1"/>
              </a:solidFill>
              <a:effectLst/>
              <a:latin typeface="+mn-lt"/>
              <a:ea typeface="+mn-ea"/>
              <a:cs typeface="+mn-cs"/>
            </a:rPr>
            <a:t>　国民健康保健特別会計への一般会計繰出金は</a:t>
          </a:r>
          <a:r>
            <a:rPr kumimoji="1" lang="ja-JP" altLang="en-US" sz="1100">
              <a:solidFill>
                <a:schemeClr val="dk1"/>
              </a:solidFill>
              <a:effectLst/>
              <a:latin typeface="+mn-lt"/>
              <a:ea typeface="+mn-ea"/>
              <a:cs typeface="+mn-cs"/>
            </a:rPr>
            <a:t>増加傾向にあるため、今後国民健康保険税の改定が検討される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、下水道特別会計への繰出金</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増加傾向にあること</a:t>
          </a:r>
          <a:r>
            <a:rPr kumimoji="1" lang="ja-JP" altLang="en-US" sz="1100">
              <a:solidFill>
                <a:schemeClr val="dk1"/>
              </a:solidFill>
              <a:effectLst/>
              <a:latin typeface="+mn-lt"/>
              <a:ea typeface="+mn-ea"/>
              <a:cs typeface="+mn-cs"/>
            </a:rPr>
            <a:t>が、今後は資本費平準化債などの発行により操出金の増加抑制を検討する。</a:t>
          </a:r>
          <a:endParaRPr kumimoji="1" lang="en-US" altLang="ja-JP" sz="11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元利償還金は、過去に発行した公共投資事業における据え置き期間の終了に伴い、前年度より増加している。</a:t>
          </a:r>
          <a:r>
            <a:rPr kumimoji="1" lang="ja-JP" altLang="en-US" sz="1100">
              <a:solidFill>
                <a:schemeClr val="dk1"/>
              </a:solidFill>
              <a:effectLst/>
              <a:latin typeface="+mn-lt"/>
              <a:ea typeface="+mn-ea"/>
              <a:cs typeface="+mn-cs"/>
            </a:rPr>
            <a:t>今後も令和８年度迄は、新庁舎建設事業の元金償還開始により増加見込みである。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将来負担比率の分子における特徴として、</a:t>
          </a:r>
          <a:endParaRPr lang="ja-JP" altLang="ja-JP" sz="1400">
            <a:effectLst/>
          </a:endParaRPr>
        </a:p>
        <a:p>
          <a:r>
            <a:rPr kumimoji="1" lang="ja-JP" altLang="ja-JP" sz="1100">
              <a:solidFill>
                <a:schemeClr val="dk1"/>
              </a:solidFill>
              <a:effectLst/>
              <a:latin typeface="+mn-lt"/>
              <a:ea typeface="+mn-ea"/>
              <a:cs typeface="+mn-cs"/>
            </a:rPr>
            <a:t>　１つ目は将来負担額の地方債の現在高の増加が挙げられる。要因として、新庁舎整備事業等に伴う地方債の発行により大幅な増のほか、一部事務組合等における地方債の現在高の増加が挙げられる。</a:t>
          </a:r>
          <a:endParaRPr lang="ja-JP" altLang="ja-JP" sz="1400">
            <a:effectLst/>
          </a:endParaRPr>
        </a:p>
        <a:p>
          <a:r>
            <a:rPr kumimoji="1" lang="ja-JP" altLang="ja-JP" sz="1100">
              <a:solidFill>
                <a:schemeClr val="dk1"/>
              </a:solidFill>
              <a:effectLst/>
              <a:latin typeface="+mn-lt"/>
              <a:ea typeface="+mn-ea"/>
              <a:cs typeface="+mn-cs"/>
            </a:rPr>
            <a:t>　２つ目は充当可能財源等のうち、充当可能基金の増加が挙げられる。要因として、普通交付税の増、地方消費税交付金等の増が挙げられる。</a:t>
          </a:r>
          <a:endParaRPr lang="ja-JP" altLang="ja-JP" sz="1400">
            <a:effectLst/>
          </a:endParaRPr>
        </a:p>
        <a:p>
          <a:r>
            <a:rPr kumimoji="1" lang="ja-JP" altLang="ja-JP" sz="1100">
              <a:solidFill>
                <a:schemeClr val="dk1"/>
              </a:solidFill>
              <a:effectLst/>
              <a:latin typeface="+mn-lt"/>
              <a:ea typeface="+mn-ea"/>
              <a:cs typeface="+mn-cs"/>
            </a:rPr>
            <a:t>　今後数年は地方債の償還が進むことで減少するが、老朽化の進んだ</a:t>
          </a:r>
          <a:r>
            <a:rPr kumimoji="1" lang="ja-JP" altLang="en-US" sz="1100">
              <a:solidFill>
                <a:schemeClr val="dk1"/>
              </a:solidFill>
              <a:effectLst/>
              <a:latin typeface="+mn-lt"/>
              <a:ea typeface="+mn-ea"/>
              <a:cs typeface="+mn-cs"/>
            </a:rPr>
            <a:t>給食センターなどの</a:t>
          </a:r>
          <a:r>
            <a:rPr kumimoji="1" lang="ja-JP" altLang="ja-JP" sz="1100">
              <a:solidFill>
                <a:schemeClr val="dk1"/>
              </a:solidFill>
              <a:effectLst/>
              <a:latin typeface="+mn-lt"/>
              <a:ea typeface="+mn-ea"/>
              <a:cs typeface="+mn-cs"/>
            </a:rPr>
            <a:t>公共施設の建替え</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増加が予想される。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沖縄県与那原町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財政調整基金、その他特定目的基金が増加、全体でも増となっている。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各基金の目的に沿った適切な積立、取り崩しを行っていく。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・公共施設等整備基金：公共施設等の整備に要する資金を積み立てるために設置された基金。</a:t>
          </a:r>
          <a:endParaRPr lang="ja-JP" altLang="ja-JP" sz="1400">
            <a:effectLst/>
          </a:endParaRPr>
        </a:p>
        <a:p>
          <a:r>
            <a:rPr kumimoji="1" lang="ja-JP" altLang="ja-JP" sz="1100">
              <a:solidFill>
                <a:schemeClr val="dk1"/>
              </a:solidFill>
              <a:effectLst/>
              <a:latin typeface="+mn-lt"/>
              <a:ea typeface="+mn-ea"/>
              <a:cs typeface="+mn-cs"/>
            </a:rPr>
            <a:t>　・地域福祉基金：高齢者等の保健福祉の向上を測るために設置された基金。</a:t>
          </a:r>
          <a:endParaRPr lang="ja-JP" altLang="ja-JP" sz="1400">
            <a:effectLst/>
          </a:endParaRPr>
        </a:p>
        <a:p>
          <a:r>
            <a:rPr kumimoji="1" lang="ja-JP" altLang="ja-JP" sz="1100">
              <a:solidFill>
                <a:schemeClr val="dk1"/>
              </a:solidFill>
              <a:effectLst/>
              <a:latin typeface="+mn-lt"/>
              <a:ea typeface="+mn-ea"/>
              <a:cs typeface="+mn-cs"/>
            </a:rPr>
            <a:t>　・地域振興基金：福祉活動の促進、快適な生活環境の形成等を図る事業の実施を推進するために設置された基金</a:t>
          </a:r>
          <a:endParaRPr lang="ja-JP" altLang="ja-JP" sz="1400">
            <a:effectLst/>
          </a:endParaRPr>
        </a:p>
        <a:p>
          <a:r>
            <a:rPr kumimoji="1" lang="ja-JP" altLang="ja-JP" sz="1100">
              <a:solidFill>
                <a:schemeClr val="dk1"/>
              </a:solidFill>
              <a:effectLst/>
              <a:latin typeface="+mn-lt"/>
              <a:ea typeface="+mn-ea"/>
              <a:cs typeface="+mn-cs"/>
            </a:rPr>
            <a:t>　・ふるさと基金：ふるさと納税を財源に環境・景観の維持保全、福祉・子育ての推進及び大綱曳の継承発展を目的に設置された基金。</a:t>
          </a:r>
          <a:endParaRPr lang="ja-JP" altLang="ja-JP" sz="1400">
            <a:effectLst/>
          </a:endParaRPr>
        </a:p>
        <a:p>
          <a:r>
            <a:rPr kumimoji="1" lang="ja-JP" altLang="ja-JP" sz="1100">
              <a:solidFill>
                <a:schemeClr val="dk1"/>
              </a:solidFill>
              <a:effectLst/>
              <a:latin typeface="+mn-lt"/>
              <a:ea typeface="+mn-ea"/>
              <a:cs typeface="+mn-cs"/>
            </a:rPr>
            <a:t>　・リサイクル基金：ゴミの資源化・減量化を促進し快適な生活環境づくりを目指すために設置された基金。</a:t>
          </a:r>
          <a:endParaRPr lang="ja-JP" altLang="ja-JP" sz="1400">
            <a:effectLst/>
          </a:endParaRPr>
        </a:p>
        <a:p>
          <a:r>
            <a:rPr kumimoji="1" lang="ja-JP" altLang="ja-JP" sz="1100">
              <a:solidFill>
                <a:schemeClr val="dk1"/>
              </a:solidFill>
              <a:effectLst/>
              <a:latin typeface="+mn-lt"/>
              <a:ea typeface="+mn-ea"/>
              <a:cs typeface="+mn-cs"/>
            </a:rPr>
            <a:t>　・森林環境譲与税基金：森林整備及びその促進に資することを目的として、設置された基</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ふるさと</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積立額が取崩し額を上回ったため、</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増</a:t>
          </a:r>
          <a:endParaRPr lang="ja-JP" altLang="ja-JP" sz="1400">
            <a:effectLst/>
          </a:endParaRPr>
        </a:p>
        <a:p>
          <a:r>
            <a:rPr kumimoji="1" lang="ja-JP" altLang="ja-JP" sz="1100">
              <a:solidFill>
                <a:schemeClr val="dk1"/>
              </a:solidFill>
              <a:effectLst/>
              <a:latin typeface="+mn-lt"/>
              <a:ea typeface="+mn-ea"/>
              <a:cs typeface="+mn-cs"/>
            </a:rPr>
            <a:t>　・森林環境譲与税基金：譲与税交付額２百万円を積み立て</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・公共施設等整備基金：新庁舎整備事業の財源として活用後は、今後予定される公共施設更新に向けて計画的に積立を行う予定。</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・地域福祉基金・地域振興基金：１０年以上活用されていないことから、今後について検討が必要。</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・ふるさと基金：目的にあった事業への適切な活用を進めていく。</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・リサイクル基金：目的にあった事業への適切な活用を進めていく。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末までは増となっているが、令和６年度以降は物価高騰及び人件費の増加に伴い残高が減少する見込みである。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基金の管理方針により、標準財政規模の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％程度を維持することを目標としている。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増減なし。</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年度に積み立てた分については、今後の臨時財政対策債の元利償還金に充てていくものとする。それ以外については、満期一括償還を予定している町債は予定されていないことから、当分の間、現在の水準</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百万円程度を維持することとしている。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7" zoomScaleNormal="85" workbookViewId="0">
      <selection activeCell="B3" sqref="B3:K5"/>
    </sheetView>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10202156</v>
      </c>
      <c r="BO4" s="371"/>
      <c r="BP4" s="371"/>
      <c r="BQ4" s="371"/>
      <c r="BR4" s="371"/>
      <c r="BS4" s="371"/>
      <c r="BT4" s="371"/>
      <c r="BU4" s="372"/>
      <c r="BV4" s="370">
        <v>8993421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4.0999999999999996</v>
      </c>
      <c r="CU4" s="377"/>
      <c r="CV4" s="377"/>
      <c r="CW4" s="377"/>
      <c r="CX4" s="377"/>
      <c r="CY4" s="377"/>
      <c r="CZ4" s="377"/>
      <c r="DA4" s="378"/>
      <c r="DB4" s="376">
        <v>7.4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9983752</v>
      </c>
      <c r="BO5" s="408"/>
      <c r="BP5" s="408"/>
      <c r="BQ5" s="408"/>
      <c r="BR5" s="408"/>
      <c r="BS5" s="408"/>
      <c r="BT5" s="408"/>
      <c r="BU5" s="409"/>
      <c r="BV5" s="407">
        <v>8637922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89.4</v>
      </c>
      <c r="CU5" s="405"/>
      <c r="CV5" s="405"/>
      <c r="CW5" s="405"/>
      <c r="CX5" s="405"/>
      <c r="CY5" s="405"/>
      <c r="CZ5" s="405"/>
      <c r="DA5" s="406"/>
      <c r="DB5" s="404">
        <v>87.3</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218404</v>
      </c>
      <c r="BO6" s="408"/>
      <c r="BP6" s="408"/>
      <c r="BQ6" s="408"/>
      <c r="BR6" s="408"/>
      <c r="BS6" s="408"/>
      <c r="BT6" s="408"/>
      <c r="BU6" s="409"/>
      <c r="BV6" s="407">
        <v>355499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v>
      </c>
      <c r="CU6" s="445"/>
      <c r="CV6" s="445"/>
      <c r="CW6" s="445"/>
      <c r="CX6" s="445"/>
      <c r="CY6" s="445"/>
      <c r="CZ6" s="445"/>
      <c r="DA6" s="446"/>
      <c r="DB6" s="444">
        <v>88.5</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28404</v>
      </c>
      <c r="BO7" s="408"/>
      <c r="BP7" s="408"/>
      <c r="BQ7" s="408"/>
      <c r="BR7" s="408"/>
      <c r="BS7" s="408"/>
      <c r="BT7" s="408"/>
      <c r="BU7" s="409"/>
      <c r="BV7" s="407">
        <v>18137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4630120</v>
      </c>
      <c r="CU7" s="408"/>
      <c r="CV7" s="408"/>
      <c r="CW7" s="408"/>
      <c r="CX7" s="408"/>
      <c r="CY7" s="408"/>
      <c r="CZ7" s="408"/>
      <c r="DA7" s="409"/>
      <c r="DB7" s="407">
        <v>4584509</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190000</v>
      </c>
      <c r="BO8" s="408"/>
      <c r="BP8" s="408"/>
      <c r="BQ8" s="408"/>
      <c r="BR8" s="408"/>
      <c r="BS8" s="408"/>
      <c r="BT8" s="408"/>
      <c r="BU8" s="409"/>
      <c r="BV8" s="407">
        <v>337362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0.46</v>
      </c>
      <c r="CU8" s="448"/>
      <c r="CV8" s="448"/>
      <c r="CW8" s="448"/>
      <c r="CX8" s="448"/>
      <c r="CY8" s="448"/>
      <c r="CZ8" s="448"/>
      <c r="DA8" s="449"/>
      <c r="DB8" s="447">
        <v>0.47</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19695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-147362</v>
      </c>
      <c r="BO9" s="408"/>
      <c r="BP9" s="408"/>
      <c r="BQ9" s="408"/>
      <c r="BR9" s="408"/>
      <c r="BS9" s="408"/>
      <c r="BT9" s="408"/>
      <c r="BU9" s="409"/>
      <c r="BV9" s="407">
        <v>-96678</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11.3</v>
      </c>
      <c r="CU9" s="405"/>
      <c r="CV9" s="405"/>
      <c r="CW9" s="405"/>
      <c r="CX9" s="405"/>
      <c r="CY9" s="405"/>
      <c r="CZ9" s="405"/>
      <c r="DA9" s="406"/>
      <c r="DB9" s="404">
        <v>11.3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18410</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0</v>
      </c>
      <c r="BO10" s="408"/>
      <c r="BP10" s="408"/>
      <c r="BQ10" s="408"/>
      <c r="BR10" s="408"/>
      <c r="BS10" s="408"/>
      <c r="BT10" s="408"/>
      <c r="BU10" s="409"/>
      <c r="BV10" s="407">
        <v>23716</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2">
      <c r="A12" s="181"/>
      <c r="B12" s="467" t="s">
        <v>122</v>
      </c>
      <c r="C12" s="468"/>
      <c r="D12" s="468"/>
      <c r="E12" s="468"/>
      <c r="F12" s="468"/>
      <c r="G12" s="468"/>
      <c r="H12" s="468"/>
      <c r="I12" s="468"/>
      <c r="J12" s="468"/>
      <c r="K12" s="469"/>
      <c r="L12" s="476" t="s">
        <v>123</v>
      </c>
      <c r="M12" s="477"/>
      <c r="N12" s="477"/>
      <c r="O12" s="477"/>
      <c r="P12" s="477"/>
      <c r="Q12" s="478"/>
      <c r="R12" s="479">
        <v>19930</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150000</v>
      </c>
      <c r="BO12" s="408"/>
      <c r="BP12" s="408"/>
      <c r="BQ12" s="408"/>
      <c r="BR12" s="408"/>
      <c r="BS12" s="408"/>
      <c r="BT12" s="408"/>
      <c r="BU12" s="409"/>
      <c r="BV12" s="407">
        <v>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129</v>
      </c>
      <c r="N13" s="499"/>
      <c r="O13" s="499"/>
      <c r="P13" s="499"/>
      <c r="Q13" s="500"/>
      <c r="R13" s="491">
        <v>19766</v>
      </c>
      <c r="S13" s="492"/>
      <c r="T13" s="492"/>
      <c r="U13" s="492"/>
      <c r="V13" s="493"/>
      <c r="W13" s="423" t="s">
        <v>130</v>
      </c>
      <c r="X13" s="424"/>
      <c r="Y13" s="424"/>
      <c r="Z13" s="424"/>
      <c r="AA13" s="424"/>
      <c r="AB13" s="414"/>
      <c r="AC13" s="458">
        <v>130</v>
      </c>
      <c r="AD13" s="459"/>
      <c r="AE13" s="459"/>
      <c r="AF13" s="459"/>
      <c r="AG13" s="501"/>
      <c r="AH13" s="458">
        <v>136</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-297362</v>
      </c>
      <c r="BO13" s="408"/>
      <c r="BP13" s="408"/>
      <c r="BQ13" s="408"/>
      <c r="BR13" s="408"/>
      <c r="BS13" s="408"/>
      <c r="BT13" s="408"/>
      <c r="BU13" s="409"/>
      <c r="BV13" s="407">
        <v>-72962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v>
      </c>
      <c r="CU13" s="405"/>
      <c r="CV13" s="405"/>
      <c r="CW13" s="405"/>
      <c r="CX13" s="405"/>
      <c r="CY13" s="405"/>
      <c r="CZ13" s="405"/>
      <c r="DA13" s="406"/>
      <c r="DB13" s="404">
        <v>7.4</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20003</v>
      </c>
      <c r="S14" s="492"/>
      <c r="T14" s="492"/>
      <c r="U14" s="492"/>
      <c r="V14" s="493"/>
      <c r="W14" s="397"/>
      <c r="X14" s="398"/>
      <c r="Y14" s="398"/>
      <c r="Z14" s="398"/>
      <c r="AA14" s="398"/>
      <c r="AB14" s="387"/>
      <c r="AC14" s="494">
        <v>1.6</v>
      </c>
      <c r="AD14" s="495"/>
      <c r="AE14" s="495"/>
      <c r="AF14" s="495"/>
      <c r="AG14" s="496"/>
      <c r="AH14" s="494">
        <v>1.8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78.900000000000006</v>
      </c>
      <c r="CU14" s="506"/>
      <c r="CV14" s="506"/>
      <c r="CW14" s="506"/>
      <c r="CX14" s="506"/>
      <c r="CY14" s="506"/>
      <c r="CZ14" s="506"/>
      <c r="DA14" s="507"/>
      <c r="DB14" s="505">
        <v>82.1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129</v>
      </c>
      <c r="N15" s="499"/>
      <c r="O15" s="499"/>
      <c r="P15" s="499"/>
      <c r="Q15" s="500"/>
      <c r="R15" s="491">
        <v>19851</v>
      </c>
      <c r="S15" s="492"/>
      <c r="T15" s="492"/>
      <c r="U15" s="492"/>
      <c r="V15" s="493"/>
      <c r="W15" s="423" t="s">
        <v>137</v>
      </c>
      <c r="X15" s="424"/>
      <c r="Y15" s="424"/>
      <c r="Z15" s="424"/>
      <c r="AA15" s="424"/>
      <c r="AB15" s="414"/>
      <c r="AC15" s="458">
        <v>1195</v>
      </c>
      <c r="AD15" s="459"/>
      <c r="AE15" s="459"/>
      <c r="AF15" s="459"/>
      <c r="AG15" s="501"/>
      <c r="AH15" s="458">
        <v>1211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1963308</v>
      </c>
      <c r="BO15" s="371"/>
      <c r="BP15" s="371"/>
      <c r="BQ15" s="371"/>
      <c r="BR15" s="371"/>
      <c r="BS15" s="371"/>
      <c r="BT15" s="371"/>
      <c r="BU15" s="372"/>
      <c r="BV15" s="370">
        <v>1880055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15.1</v>
      </c>
      <c r="AD16" s="495"/>
      <c r="AE16" s="495"/>
      <c r="AF16" s="495"/>
      <c r="AG16" s="496"/>
      <c r="AH16" s="494">
        <v>15.9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4104456</v>
      </c>
      <c r="BO16" s="408"/>
      <c r="BP16" s="408"/>
      <c r="BQ16" s="408"/>
      <c r="BR16" s="408"/>
      <c r="BS16" s="408"/>
      <c r="BT16" s="408"/>
      <c r="BU16" s="409"/>
      <c r="BV16" s="407">
        <v>4039648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6614</v>
      </c>
      <c r="AD17" s="459"/>
      <c r="AE17" s="459"/>
      <c r="AF17" s="459"/>
      <c r="AG17" s="501"/>
      <c r="AH17" s="458">
        <v>6259</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2458581</v>
      </c>
      <c r="BO17" s="408"/>
      <c r="BP17" s="408"/>
      <c r="BQ17" s="408"/>
      <c r="BR17" s="408"/>
      <c r="BS17" s="408"/>
      <c r="BT17" s="408"/>
      <c r="BU17" s="409"/>
      <c r="BV17" s="407">
        <v>2357093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32" t="s">
        <v>146</v>
      </c>
      <c r="C18" s="450"/>
      <c r="D18" s="450"/>
      <c r="E18" s="533"/>
      <c r="F18" s="533"/>
      <c r="G18" s="533"/>
      <c r="H18" s="533"/>
      <c r="I18" s="533"/>
      <c r="J18" s="533"/>
      <c r="K18" s="533"/>
      <c r="L18" s="534">
        <v>5.18</v>
      </c>
      <c r="M18" s="534"/>
      <c r="N18" s="534"/>
      <c r="O18" s="534"/>
      <c r="P18" s="534"/>
      <c r="Q18" s="534"/>
      <c r="R18" s="535"/>
      <c r="S18" s="535"/>
      <c r="T18" s="535"/>
      <c r="U18" s="535"/>
      <c r="V18" s="536"/>
      <c r="W18" s="425"/>
      <c r="X18" s="426"/>
      <c r="Y18" s="426"/>
      <c r="Z18" s="426"/>
      <c r="AA18" s="426"/>
      <c r="AB18" s="417"/>
      <c r="AC18" s="537">
        <v>83.3</v>
      </c>
      <c r="AD18" s="538"/>
      <c r="AE18" s="538"/>
      <c r="AF18" s="538"/>
      <c r="AG18" s="539"/>
      <c r="AH18" s="537">
        <v>82.3</v>
      </c>
      <c r="AI18" s="538"/>
      <c r="AJ18" s="538"/>
      <c r="AK18" s="538"/>
      <c r="AL18" s="540"/>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4149802</v>
      </c>
      <c r="BO18" s="408"/>
      <c r="BP18" s="408"/>
      <c r="BQ18" s="408"/>
      <c r="BR18" s="408"/>
      <c r="BS18" s="408"/>
      <c r="BT18" s="408"/>
      <c r="BU18" s="409"/>
      <c r="BV18" s="407">
        <v>4086839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32" t="s">
        <v>148</v>
      </c>
      <c r="C19" s="450"/>
      <c r="D19" s="450"/>
      <c r="E19" s="533"/>
      <c r="F19" s="533"/>
      <c r="G19" s="533"/>
      <c r="H19" s="533"/>
      <c r="I19" s="533"/>
      <c r="J19" s="533"/>
      <c r="K19" s="533"/>
      <c r="L19" s="541">
        <v>3802</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5260186</v>
      </c>
      <c r="BO19" s="408"/>
      <c r="BP19" s="408"/>
      <c r="BQ19" s="408"/>
      <c r="BR19" s="408"/>
      <c r="BS19" s="408"/>
      <c r="BT19" s="408"/>
      <c r="BU19" s="409"/>
      <c r="BV19" s="407">
        <v>5216013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32" t="s">
        <v>150</v>
      </c>
      <c r="C20" s="450"/>
      <c r="D20" s="450"/>
      <c r="E20" s="533"/>
      <c r="F20" s="533"/>
      <c r="G20" s="533"/>
      <c r="H20" s="533"/>
      <c r="I20" s="533"/>
      <c r="J20" s="533"/>
      <c r="K20" s="533"/>
      <c r="L20" s="541">
        <v>7949</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23" t="s">
        <v>151</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8039167</v>
      </c>
      <c r="BO22" s="371"/>
      <c r="BP22" s="371"/>
      <c r="BQ22" s="371"/>
      <c r="BR22" s="371"/>
      <c r="BS22" s="371"/>
      <c r="BT22" s="371"/>
      <c r="BU22" s="372"/>
      <c r="BV22" s="370">
        <v>8206145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6035066</v>
      </c>
      <c r="BO23" s="408"/>
      <c r="BP23" s="408"/>
      <c r="BQ23" s="408"/>
      <c r="BR23" s="408"/>
      <c r="BS23" s="408"/>
      <c r="BT23" s="408"/>
      <c r="BU23" s="409"/>
      <c r="BV23" s="407">
        <v>6136525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160</v>
      </c>
      <c r="F24" s="437"/>
      <c r="G24" s="437"/>
      <c r="H24" s="437"/>
      <c r="I24" s="437"/>
      <c r="J24" s="437"/>
      <c r="K24" s="438"/>
      <c r="L24" s="458">
        <v>1</v>
      </c>
      <c r="M24" s="459"/>
      <c r="N24" s="459"/>
      <c r="O24" s="459"/>
      <c r="P24" s="501"/>
      <c r="Q24" s="458">
        <v>7300</v>
      </c>
      <c r="R24" s="459"/>
      <c r="S24" s="459"/>
      <c r="T24" s="459"/>
      <c r="U24" s="459"/>
      <c r="V24" s="501"/>
      <c r="W24" s="553"/>
      <c r="X24" s="554"/>
      <c r="Y24" s="555"/>
      <c r="Z24" s="457" t="s">
        <v>161</v>
      </c>
      <c r="AA24" s="437"/>
      <c r="AB24" s="437"/>
      <c r="AC24" s="437"/>
      <c r="AD24" s="437"/>
      <c r="AE24" s="437"/>
      <c r="AF24" s="437"/>
      <c r="AG24" s="438"/>
      <c r="AH24" s="458">
        <v>115</v>
      </c>
      <c r="AI24" s="459"/>
      <c r="AJ24" s="459"/>
      <c r="AK24" s="459"/>
      <c r="AL24" s="501"/>
      <c r="AM24" s="458">
        <v>345115</v>
      </c>
      <c r="AN24" s="459"/>
      <c r="AO24" s="459"/>
      <c r="AP24" s="459"/>
      <c r="AQ24" s="459"/>
      <c r="AR24" s="501"/>
      <c r="AS24" s="458">
        <v>3001</v>
      </c>
      <c r="AT24" s="459"/>
      <c r="AU24" s="459"/>
      <c r="AV24" s="459"/>
      <c r="AW24" s="459"/>
      <c r="AX24" s="460"/>
      <c r="AY24" s="526" t="s">
        <v>162</v>
      </c>
      <c r="AZ24" s="527"/>
      <c r="BA24" s="527"/>
      <c r="BB24" s="527"/>
      <c r="BC24" s="527"/>
      <c r="BD24" s="527"/>
      <c r="BE24" s="527"/>
      <c r="BF24" s="527"/>
      <c r="BG24" s="527"/>
      <c r="BH24" s="527"/>
      <c r="BI24" s="527"/>
      <c r="BJ24" s="527"/>
      <c r="BK24" s="527"/>
      <c r="BL24" s="527"/>
      <c r="BM24" s="528"/>
      <c r="BN24" s="407">
        <v>5784439</v>
      </c>
      <c r="BO24" s="408"/>
      <c r="BP24" s="408"/>
      <c r="BQ24" s="408"/>
      <c r="BR24" s="408"/>
      <c r="BS24" s="408"/>
      <c r="BT24" s="408"/>
      <c r="BU24" s="409"/>
      <c r="BV24" s="407">
        <v>5773935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163</v>
      </c>
      <c r="F25" s="437"/>
      <c r="G25" s="437"/>
      <c r="H25" s="437"/>
      <c r="I25" s="437"/>
      <c r="J25" s="437"/>
      <c r="K25" s="438"/>
      <c r="L25" s="458">
        <v>1</v>
      </c>
      <c r="M25" s="459"/>
      <c r="N25" s="459"/>
      <c r="O25" s="459"/>
      <c r="P25" s="501"/>
      <c r="Q25" s="458">
        <v>5910</v>
      </c>
      <c r="R25" s="459"/>
      <c r="S25" s="459"/>
      <c r="T25" s="459"/>
      <c r="U25" s="459"/>
      <c r="V25" s="501"/>
      <c r="W25" s="553"/>
      <c r="X25" s="554"/>
      <c r="Y25" s="555"/>
      <c r="Z25" s="457" t="s">
        <v>164</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1394286</v>
      </c>
      <c r="BO25" s="371"/>
      <c r="BP25" s="371"/>
      <c r="BQ25" s="371"/>
      <c r="BR25" s="371"/>
      <c r="BS25" s="371"/>
      <c r="BT25" s="371"/>
      <c r="BU25" s="372"/>
      <c r="BV25" s="370">
        <v>1259230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166</v>
      </c>
      <c r="F26" s="437"/>
      <c r="G26" s="437"/>
      <c r="H26" s="437"/>
      <c r="I26" s="437"/>
      <c r="J26" s="437"/>
      <c r="K26" s="438"/>
      <c r="L26" s="458">
        <v>1</v>
      </c>
      <c r="M26" s="459"/>
      <c r="N26" s="459"/>
      <c r="O26" s="459"/>
      <c r="P26" s="501"/>
      <c r="Q26" s="458">
        <v>5550</v>
      </c>
      <c r="R26" s="459"/>
      <c r="S26" s="459"/>
      <c r="T26" s="459"/>
      <c r="U26" s="459"/>
      <c r="V26" s="501"/>
      <c r="W26" s="553"/>
      <c r="X26" s="554"/>
      <c r="Y26" s="555"/>
      <c r="Z26" s="457" t="s">
        <v>167</v>
      </c>
      <c r="AA26" s="559"/>
      <c r="AB26" s="559"/>
      <c r="AC26" s="559"/>
      <c r="AD26" s="559"/>
      <c r="AE26" s="559"/>
      <c r="AF26" s="559"/>
      <c r="AG26" s="560"/>
      <c r="AH26" s="458" t="s">
        <v>121</v>
      </c>
      <c r="AI26" s="459"/>
      <c r="AJ26" s="459"/>
      <c r="AK26" s="459"/>
      <c r="AL26" s="501"/>
      <c r="AM26" s="458" t="s">
        <v>121</v>
      </c>
      <c r="AN26" s="459"/>
      <c r="AO26" s="459"/>
      <c r="AP26" s="459"/>
      <c r="AQ26" s="459"/>
      <c r="AR26" s="501"/>
      <c r="AS26" s="458" t="s">
        <v>121</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169</v>
      </c>
      <c r="F27" s="437"/>
      <c r="G27" s="437"/>
      <c r="H27" s="437"/>
      <c r="I27" s="437"/>
      <c r="J27" s="437"/>
      <c r="K27" s="438"/>
      <c r="L27" s="458">
        <v>1</v>
      </c>
      <c r="M27" s="459"/>
      <c r="N27" s="459"/>
      <c r="O27" s="459"/>
      <c r="P27" s="501"/>
      <c r="Q27" s="458">
        <v>3030</v>
      </c>
      <c r="R27" s="459"/>
      <c r="S27" s="459"/>
      <c r="T27" s="459"/>
      <c r="U27" s="459"/>
      <c r="V27" s="501"/>
      <c r="W27" s="553"/>
      <c r="X27" s="554"/>
      <c r="Y27" s="555"/>
      <c r="Z27" s="457" t="s">
        <v>170</v>
      </c>
      <c r="AA27" s="437"/>
      <c r="AB27" s="437"/>
      <c r="AC27" s="437"/>
      <c r="AD27" s="437"/>
      <c r="AE27" s="437"/>
      <c r="AF27" s="437"/>
      <c r="AG27" s="438"/>
      <c r="AH27" s="458">
        <v>10</v>
      </c>
      <c r="AI27" s="459"/>
      <c r="AJ27" s="459"/>
      <c r="AK27" s="459"/>
      <c r="AL27" s="501"/>
      <c r="AM27" s="458">
        <v>31510</v>
      </c>
      <c r="AN27" s="459"/>
      <c r="AO27" s="459"/>
      <c r="AP27" s="459"/>
      <c r="AQ27" s="459"/>
      <c r="AR27" s="501"/>
      <c r="AS27" s="458">
        <v>3151</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9">
        <v>2275</v>
      </c>
      <c r="BO27" s="530"/>
      <c r="BP27" s="530"/>
      <c r="BQ27" s="530"/>
      <c r="BR27" s="530"/>
      <c r="BS27" s="530"/>
      <c r="BT27" s="530"/>
      <c r="BU27" s="531"/>
      <c r="BV27" s="529">
        <v>2275</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172</v>
      </c>
      <c r="F28" s="437"/>
      <c r="G28" s="437"/>
      <c r="H28" s="437"/>
      <c r="I28" s="437"/>
      <c r="J28" s="437"/>
      <c r="K28" s="438"/>
      <c r="L28" s="458">
        <v>1</v>
      </c>
      <c r="M28" s="459"/>
      <c r="N28" s="459"/>
      <c r="O28" s="459"/>
      <c r="P28" s="501"/>
      <c r="Q28" s="458">
        <v>2570</v>
      </c>
      <c r="R28" s="459"/>
      <c r="S28" s="459"/>
      <c r="T28" s="459"/>
      <c r="U28" s="459"/>
      <c r="V28" s="501"/>
      <c r="W28" s="553"/>
      <c r="X28" s="554"/>
      <c r="Y28" s="555"/>
      <c r="Z28" s="457" t="s">
        <v>173</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1887791</v>
      </c>
      <c r="BO28" s="371"/>
      <c r="BP28" s="371"/>
      <c r="BQ28" s="371"/>
      <c r="BR28" s="371"/>
      <c r="BS28" s="371"/>
      <c r="BT28" s="371"/>
      <c r="BU28" s="372"/>
      <c r="BV28" s="370">
        <v>1686714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175</v>
      </c>
      <c r="F29" s="437"/>
      <c r="G29" s="437"/>
      <c r="H29" s="437"/>
      <c r="I29" s="437"/>
      <c r="J29" s="437"/>
      <c r="K29" s="438"/>
      <c r="L29" s="458">
        <v>12</v>
      </c>
      <c r="M29" s="459"/>
      <c r="N29" s="459"/>
      <c r="O29" s="459"/>
      <c r="P29" s="501"/>
      <c r="Q29" s="458">
        <v>2420</v>
      </c>
      <c r="R29" s="459"/>
      <c r="S29" s="459"/>
      <c r="T29" s="459"/>
      <c r="U29" s="459"/>
      <c r="V29" s="501"/>
      <c r="W29" s="556"/>
      <c r="X29" s="557"/>
      <c r="Y29" s="558"/>
      <c r="Z29" s="457" t="s">
        <v>176</v>
      </c>
      <c r="AA29" s="437"/>
      <c r="AB29" s="437"/>
      <c r="AC29" s="437"/>
      <c r="AD29" s="437"/>
      <c r="AE29" s="437"/>
      <c r="AF29" s="437"/>
      <c r="AG29" s="438"/>
      <c r="AH29" s="458">
        <v>125</v>
      </c>
      <c r="AI29" s="459"/>
      <c r="AJ29" s="459"/>
      <c r="AK29" s="459"/>
      <c r="AL29" s="501"/>
      <c r="AM29" s="458">
        <v>376625</v>
      </c>
      <c r="AN29" s="459"/>
      <c r="AO29" s="459"/>
      <c r="AP29" s="459"/>
      <c r="AQ29" s="459"/>
      <c r="AR29" s="501"/>
      <c r="AS29" s="458">
        <v>3013</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176918</v>
      </c>
      <c r="BO29" s="408"/>
      <c r="BP29" s="408"/>
      <c r="BQ29" s="408"/>
      <c r="BR29" s="408"/>
      <c r="BS29" s="408"/>
      <c r="BT29" s="408"/>
      <c r="BU29" s="409"/>
      <c r="BV29" s="407">
        <v>176917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7">
        <v>97.4</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288210</v>
      </c>
      <c r="BO30" s="530"/>
      <c r="BP30" s="530"/>
      <c r="BQ30" s="530"/>
      <c r="BR30" s="530"/>
      <c r="BS30" s="530"/>
      <c r="BT30" s="530"/>
      <c r="BU30" s="531"/>
      <c r="BV30" s="529">
        <v>280925</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東部消防組合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5</v>
      </c>
      <c r="AN35" s="597"/>
      <c r="AO35" s="598" t="str">
        <f>IF('各会計、関係団体の財政状況及び健全化判断比率'!B31="","",'各会計、関係団体の財政状況及び健全化判断比率'!B31)</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南部広域行政組合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南部広域市町村圏事務組合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沖縄県市町村総合事務組合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沖縄県介護保険広域連合（保険事業勘定）</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沖縄県後期高齢者医療広域連合（事業勘定）</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NPmbFO/j//walDFxPbZR2pz6W9z2QeCLZpA8owMQrpeZ0Pk90RtLRP+PKkTmWDSsVPvLI3g8ZjeHDl+Ic+tHFw==" saltValue="NVS+Guz0E69uw35vbuXoL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214</v>
      </c>
      <c r="C5" s="610"/>
      <c r="D5" s="610"/>
      <c r="E5" s="610"/>
      <c r="F5" s="610"/>
      <c r="G5" s="610"/>
      <c r="H5" s="610"/>
      <c r="I5" s="610"/>
      <c r="J5" s="610"/>
      <c r="K5" s="610"/>
      <c r="L5" s="610"/>
      <c r="M5" s="610"/>
      <c r="N5" s="610"/>
      <c r="O5" s="610"/>
      <c r="P5" s="610"/>
      <c r="Q5" s="611"/>
      <c r="R5" s="612">
        <v>1939443</v>
      </c>
      <c r="S5" s="613"/>
      <c r="T5" s="613"/>
      <c r="U5" s="613"/>
      <c r="V5" s="613"/>
      <c r="W5" s="613"/>
      <c r="X5" s="613"/>
      <c r="Y5" s="614"/>
      <c r="Z5" s="615">
        <v>19</v>
      </c>
      <c r="AA5" s="615"/>
      <c r="AB5" s="615"/>
      <c r="AC5" s="615"/>
      <c r="AD5" s="616">
        <v>1939443</v>
      </c>
      <c r="AE5" s="616"/>
      <c r="AF5" s="616"/>
      <c r="AG5" s="616"/>
      <c r="AH5" s="616"/>
      <c r="AI5" s="616"/>
      <c r="AJ5" s="616"/>
      <c r="AK5" s="616"/>
      <c r="AL5" s="617">
        <v>42.1</v>
      </c>
      <c r="AM5" s="618"/>
      <c r="AN5" s="618"/>
      <c r="AO5" s="619"/>
      <c r="AP5" s="609" t="s">
        <v>215</v>
      </c>
      <c r="AQ5" s="610"/>
      <c r="AR5" s="610"/>
      <c r="AS5" s="610"/>
      <c r="AT5" s="610"/>
      <c r="AU5" s="610"/>
      <c r="AV5" s="610"/>
      <c r="AW5" s="610"/>
      <c r="AX5" s="610"/>
      <c r="AY5" s="610"/>
      <c r="AZ5" s="610"/>
      <c r="BA5" s="610"/>
      <c r="BB5" s="610"/>
      <c r="BC5" s="610"/>
      <c r="BD5" s="610"/>
      <c r="BE5" s="610"/>
      <c r="BF5" s="611"/>
      <c r="BG5" s="623">
        <v>1939443</v>
      </c>
      <c r="BH5" s="624"/>
      <c r="BI5" s="624"/>
      <c r="BJ5" s="624"/>
      <c r="BK5" s="624"/>
      <c r="BL5" s="624"/>
      <c r="BM5" s="624"/>
      <c r="BN5" s="625"/>
      <c r="BO5" s="626">
        <v>100</v>
      </c>
      <c r="BP5" s="626"/>
      <c r="BQ5" s="626"/>
      <c r="BR5" s="626"/>
      <c r="BS5" s="627" t="s">
        <v>121</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2">
      <c r="B6" s="620" t="s">
        <v>219</v>
      </c>
      <c r="C6" s="621"/>
      <c r="D6" s="621"/>
      <c r="E6" s="621"/>
      <c r="F6" s="621"/>
      <c r="G6" s="621"/>
      <c r="H6" s="621"/>
      <c r="I6" s="621"/>
      <c r="J6" s="621"/>
      <c r="K6" s="621"/>
      <c r="L6" s="621"/>
      <c r="M6" s="621"/>
      <c r="N6" s="621"/>
      <c r="O6" s="621"/>
      <c r="P6" s="621"/>
      <c r="Q6" s="622"/>
      <c r="R6" s="623">
        <v>39152</v>
      </c>
      <c r="S6" s="624"/>
      <c r="T6" s="624"/>
      <c r="U6" s="624"/>
      <c r="V6" s="624"/>
      <c r="W6" s="624"/>
      <c r="X6" s="624"/>
      <c r="Y6" s="625"/>
      <c r="Z6" s="626">
        <v>0.4</v>
      </c>
      <c r="AA6" s="626"/>
      <c r="AB6" s="626"/>
      <c r="AC6" s="626"/>
      <c r="AD6" s="627">
        <v>39152</v>
      </c>
      <c r="AE6" s="627"/>
      <c r="AF6" s="627"/>
      <c r="AG6" s="627"/>
      <c r="AH6" s="627"/>
      <c r="AI6" s="627"/>
      <c r="AJ6" s="627"/>
      <c r="AK6" s="627"/>
      <c r="AL6" s="628">
        <v>0.8</v>
      </c>
      <c r="AM6" s="629"/>
      <c r="AN6" s="629"/>
      <c r="AO6" s="630"/>
      <c r="AP6" s="620" t="s">
        <v>220</v>
      </c>
      <c r="AQ6" s="621"/>
      <c r="AR6" s="621"/>
      <c r="AS6" s="621"/>
      <c r="AT6" s="621"/>
      <c r="AU6" s="621"/>
      <c r="AV6" s="621"/>
      <c r="AW6" s="621"/>
      <c r="AX6" s="621"/>
      <c r="AY6" s="621"/>
      <c r="AZ6" s="621"/>
      <c r="BA6" s="621"/>
      <c r="BB6" s="621"/>
      <c r="BC6" s="621"/>
      <c r="BD6" s="621"/>
      <c r="BE6" s="621"/>
      <c r="BF6" s="622"/>
      <c r="BG6" s="623">
        <v>1939443</v>
      </c>
      <c r="BH6" s="624"/>
      <c r="BI6" s="624"/>
      <c r="BJ6" s="624"/>
      <c r="BK6" s="624"/>
      <c r="BL6" s="624"/>
      <c r="BM6" s="624"/>
      <c r="BN6" s="625"/>
      <c r="BO6" s="626">
        <v>100</v>
      </c>
      <c r="BP6" s="626"/>
      <c r="BQ6" s="626"/>
      <c r="BR6" s="626"/>
      <c r="BS6" s="627" t="s">
        <v>121</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94852</v>
      </c>
      <c r="CS6" s="624"/>
      <c r="CT6" s="624"/>
      <c r="CU6" s="624"/>
      <c r="CV6" s="624"/>
      <c r="CW6" s="624"/>
      <c r="CX6" s="624"/>
      <c r="CY6" s="625"/>
      <c r="CZ6" s="617">
        <v>1</v>
      </c>
      <c r="DA6" s="618"/>
      <c r="DB6" s="618"/>
      <c r="DC6" s="634"/>
      <c r="DD6" s="632" t="s">
        <v>121</v>
      </c>
      <c r="DE6" s="624"/>
      <c r="DF6" s="624"/>
      <c r="DG6" s="624"/>
      <c r="DH6" s="624"/>
      <c r="DI6" s="624"/>
      <c r="DJ6" s="624"/>
      <c r="DK6" s="624"/>
      <c r="DL6" s="624"/>
      <c r="DM6" s="624"/>
      <c r="DN6" s="624"/>
      <c r="DO6" s="624"/>
      <c r="DP6" s="625"/>
      <c r="DQ6" s="632">
        <v>94852</v>
      </c>
      <c r="DR6" s="624"/>
      <c r="DS6" s="624"/>
      <c r="DT6" s="624"/>
      <c r="DU6" s="624"/>
      <c r="DV6" s="624"/>
      <c r="DW6" s="624"/>
      <c r="DX6" s="624"/>
      <c r="DY6" s="624"/>
      <c r="DZ6" s="624"/>
      <c r="EA6" s="624"/>
      <c r="EB6" s="624"/>
      <c r="EC6" s="633"/>
    </row>
    <row r="7" spans="2:143" ht="11.25" customHeight="1" x14ac:dyDescent="0.2">
      <c r="B7" s="620" t="s">
        <v>222</v>
      </c>
      <c r="C7" s="621"/>
      <c r="D7" s="621"/>
      <c r="E7" s="621"/>
      <c r="F7" s="621"/>
      <c r="G7" s="621"/>
      <c r="H7" s="621"/>
      <c r="I7" s="621"/>
      <c r="J7" s="621"/>
      <c r="K7" s="621"/>
      <c r="L7" s="621"/>
      <c r="M7" s="621"/>
      <c r="N7" s="621"/>
      <c r="O7" s="621"/>
      <c r="P7" s="621"/>
      <c r="Q7" s="622"/>
      <c r="R7" s="623">
        <v>377</v>
      </c>
      <c r="S7" s="624"/>
      <c r="T7" s="624"/>
      <c r="U7" s="624"/>
      <c r="V7" s="624"/>
      <c r="W7" s="624"/>
      <c r="X7" s="624"/>
      <c r="Y7" s="625"/>
      <c r="Z7" s="626">
        <v>0</v>
      </c>
      <c r="AA7" s="626"/>
      <c r="AB7" s="626"/>
      <c r="AC7" s="626"/>
      <c r="AD7" s="627">
        <v>377</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882713</v>
      </c>
      <c r="BH7" s="624"/>
      <c r="BI7" s="624"/>
      <c r="BJ7" s="624"/>
      <c r="BK7" s="624"/>
      <c r="BL7" s="624"/>
      <c r="BM7" s="624"/>
      <c r="BN7" s="625"/>
      <c r="BO7" s="626">
        <v>45.5</v>
      </c>
      <c r="BP7" s="626"/>
      <c r="BQ7" s="626"/>
      <c r="BR7" s="626"/>
      <c r="BS7" s="627" t="s">
        <v>121</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1161503</v>
      </c>
      <c r="CS7" s="624"/>
      <c r="CT7" s="624"/>
      <c r="CU7" s="624"/>
      <c r="CV7" s="624"/>
      <c r="CW7" s="624"/>
      <c r="CX7" s="624"/>
      <c r="CY7" s="625"/>
      <c r="CZ7" s="626">
        <v>11.6</v>
      </c>
      <c r="DA7" s="626"/>
      <c r="DB7" s="626"/>
      <c r="DC7" s="626"/>
      <c r="DD7" s="632">
        <v>83161</v>
      </c>
      <c r="DE7" s="624"/>
      <c r="DF7" s="624"/>
      <c r="DG7" s="624"/>
      <c r="DH7" s="624"/>
      <c r="DI7" s="624"/>
      <c r="DJ7" s="624"/>
      <c r="DK7" s="624"/>
      <c r="DL7" s="624"/>
      <c r="DM7" s="624"/>
      <c r="DN7" s="624"/>
      <c r="DO7" s="624"/>
      <c r="DP7" s="625"/>
      <c r="DQ7" s="632">
        <v>768838</v>
      </c>
      <c r="DR7" s="624"/>
      <c r="DS7" s="624"/>
      <c r="DT7" s="624"/>
      <c r="DU7" s="624"/>
      <c r="DV7" s="624"/>
      <c r="DW7" s="624"/>
      <c r="DX7" s="624"/>
      <c r="DY7" s="624"/>
      <c r="DZ7" s="624"/>
      <c r="EA7" s="624"/>
      <c r="EB7" s="624"/>
      <c r="EC7" s="633"/>
    </row>
    <row r="8" spans="2:143" ht="11.25" customHeight="1" x14ac:dyDescent="0.2">
      <c r="B8" s="620" t="s">
        <v>225</v>
      </c>
      <c r="C8" s="621"/>
      <c r="D8" s="621"/>
      <c r="E8" s="621"/>
      <c r="F8" s="621"/>
      <c r="G8" s="621"/>
      <c r="H8" s="621"/>
      <c r="I8" s="621"/>
      <c r="J8" s="621"/>
      <c r="K8" s="621"/>
      <c r="L8" s="621"/>
      <c r="M8" s="621"/>
      <c r="N8" s="621"/>
      <c r="O8" s="621"/>
      <c r="P8" s="621"/>
      <c r="Q8" s="622"/>
      <c r="R8" s="623">
        <v>4791</v>
      </c>
      <c r="S8" s="624"/>
      <c r="T8" s="624"/>
      <c r="U8" s="624"/>
      <c r="V8" s="624"/>
      <c r="W8" s="624"/>
      <c r="X8" s="624"/>
      <c r="Y8" s="625"/>
      <c r="Z8" s="626">
        <v>0</v>
      </c>
      <c r="AA8" s="626"/>
      <c r="AB8" s="626"/>
      <c r="AC8" s="626"/>
      <c r="AD8" s="627">
        <v>4791</v>
      </c>
      <c r="AE8" s="627"/>
      <c r="AF8" s="627"/>
      <c r="AG8" s="627"/>
      <c r="AH8" s="627"/>
      <c r="AI8" s="627"/>
      <c r="AJ8" s="627"/>
      <c r="AK8" s="627"/>
      <c r="AL8" s="628">
        <v>0.1</v>
      </c>
      <c r="AM8" s="629"/>
      <c r="AN8" s="629"/>
      <c r="AO8" s="630"/>
      <c r="AP8" s="620" t="s">
        <v>226</v>
      </c>
      <c r="AQ8" s="621"/>
      <c r="AR8" s="621"/>
      <c r="AS8" s="621"/>
      <c r="AT8" s="621"/>
      <c r="AU8" s="621"/>
      <c r="AV8" s="621"/>
      <c r="AW8" s="621"/>
      <c r="AX8" s="621"/>
      <c r="AY8" s="621"/>
      <c r="AZ8" s="621"/>
      <c r="BA8" s="621"/>
      <c r="BB8" s="621"/>
      <c r="BC8" s="621"/>
      <c r="BD8" s="621"/>
      <c r="BE8" s="621"/>
      <c r="BF8" s="622"/>
      <c r="BG8" s="623">
        <v>27409</v>
      </c>
      <c r="BH8" s="624"/>
      <c r="BI8" s="624"/>
      <c r="BJ8" s="624"/>
      <c r="BK8" s="624"/>
      <c r="BL8" s="624"/>
      <c r="BM8" s="624"/>
      <c r="BN8" s="625"/>
      <c r="BO8" s="626">
        <v>1.4</v>
      </c>
      <c r="BP8" s="626"/>
      <c r="BQ8" s="626"/>
      <c r="BR8" s="626"/>
      <c r="BS8" s="627" t="s">
        <v>121</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4882138</v>
      </c>
      <c r="CS8" s="624"/>
      <c r="CT8" s="624"/>
      <c r="CU8" s="624"/>
      <c r="CV8" s="624"/>
      <c r="CW8" s="624"/>
      <c r="CX8" s="624"/>
      <c r="CY8" s="625"/>
      <c r="CZ8" s="626">
        <v>48.9</v>
      </c>
      <c r="DA8" s="626"/>
      <c r="DB8" s="626"/>
      <c r="DC8" s="626"/>
      <c r="DD8" s="632">
        <v>297</v>
      </c>
      <c r="DE8" s="624"/>
      <c r="DF8" s="624"/>
      <c r="DG8" s="624"/>
      <c r="DH8" s="624"/>
      <c r="DI8" s="624"/>
      <c r="DJ8" s="624"/>
      <c r="DK8" s="624"/>
      <c r="DL8" s="624"/>
      <c r="DM8" s="624"/>
      <c r="DN8" s="624"/>
      <c r="DO8" s="624"/>
      <c r="DP8" s="625"/>
      <c r="DQ8" s="632">
        <v>1688644</v>
      </c>
      <c r="DR8" s="624"/>
      <c r="DS8" s="624"/>
      <c r="DT8" s="624"/>
      <c r="DU8" s="624"/>
      <c r="DV8" s="624"/>
      <c r="DW8" s="624"/>
      <c r="DX8" s="624"/>
      <c r="DY8" s="624"/>
      <c r="DZ8" s="624"/>
      <c r="EA8" s="624"/>
      <c r="EB8" s="624"/>
      <c r="EC8" s="633"/>
    </row>
    <row r="9" spans="2:143" ht="11.25" customHeight="1" x14ac:dyDescent="0.2">
      <c r="B9" s="620" t="s">
        <v>228</v>
      </c>
      <c r="C9" s="621"/>
      <c r="D9" s="621"/>
      <c r="E9" s="621"/>
      <c r="F9" s="621"/>
      <c r="G9" s="621"/>
      <c r="H9" s="621"/>
      <c r="I9" s="621"/>
      <c r="J9" s="621"/>
      <c r="K9" s="621"/>
      <c r="L9" s="621"/>
      <c r="M9" s="621"/>
      <c r="N9" s="621"/>
      <c r="O9" s="621"/>
      <c r="P9" s="621"/>
      <c r="Q9" s="622"/>
      <c r="R9" s="623">
        <v>5355</v>
      </c>
      <c r="S9" s="624"/>
      <c r="T9" s="624"/>
      <c r="U9" s="624"/>
      <c r="V9" s="624"/>
      <c r="W9" s="624"/>
      <c r="X9" s="624"/>
      <c r="Y9" s="625"/>
      <c r="Z9" s="626">
        <v>0.1</v>
      </c>
      <c r="AA9" s="626"/>
      <c r="AB9" s="626"/>
      <c r="AC9" s="626"/>
      <c r="AD9" s="627">
        <v>5355</v>
      </c>
      <c r="AE9" s="627"/>
      <c r="AF9" s="627"/>
      <c r="AG9" s="627"/>
      <c r="AH9" s="627"/>
      <c r="AI9" s="627"/>
      <c r="AJ9" s="627"/>
      <c r="AK9" s="627"/>
      <c r="AL9" s="628">
        <v>0.1</v>
      </c>
      <c r="AM9" s="629"/>
      <c r="AN9" s="629"/>
      <c r="AO9" s="630"/>
      <c r="AP9" s="620" t="s">
        <v>229</v>
      </c>
      <c r="AQ9" s="621"/>
      <c r="AR9" s="621"/>
      <c r="AS9" s="621"/>
      <c r="AT9" s="621"/>
      <c r="AU9" s="621"/>
      <c r="AV9" s="621"/>
      <c r="AW9" s="621"/>
      <c r="AX9" s="621"/>
      <c r="AY9" s="621"/>
      <c r="AZ9" s="621"/>
      <c r="BA9" s="621"/>
      <c r="BB9" s="621"/>
      <c r="BC9" s="621"/>
      <c r="BD9" s="621"/>
      <c r="BE9" s="621"/>
      <c r="BF9" s="622"/>
      <c r="BG9" s="623">
        <v>778740</v>
      </c>
      <c r="BH9" s="624"/>
      <c r="BI9" s="624"/>
      <c r="BJ9" s="624"/>
      <c r="BK9" s="624"/>
      <c r="BL9" s="624"/>
      <c r="BM9" s="624"/>
      <c r="BN9" s="625"/>
      <c r="BO9" s="626">
        <v>40.200000000000003</v>
      </c>
      <c r="BP9" s="626"/>
      <c r="BQ9" s="626"/>
      <c r="BR9" s="626"/>
      <c r="BS9" s="627" t="s">
        <v>121</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607003</v>
      </c>
      <c r="CS9" s="624"/>
      <c r="CT9" s="624"/>
      <c r="CU9" s="624"/>
      <c r="CV9" s="624"/>
      <c r="CW9" s="624"/>
      <c r="CX9" s="624"/>
      <c r="CY9" s="625"/>
      <c r="CZ9" s="626">
        <v>6.1</v>
      </c>
      <c r="DA9" s="626"/>
      <c r="DB9" s="626"/>
      <c r="DC9" s="626"/>
      <c r="DD9" s="632" t="s">
        <v>121</v>
      </c>
      <c r="DE9" s="624"/>
      <c r="DF9" s="624"/>
      <c r="DG9" s="624"/>
      <c r="DH9" s="624"/>
      <c r="DI9" s="624"/>
      <c r="DJ9" s="624"/>
      <c r="DK9" s="624"/>
      <c r="DL9" s="624"/>
      <c r="DM9" s="624"/>
      <c r="DN9" s="624"/>
      <c r="DO9" s="624"/>
      <c r="DP9" s="625"/>
      <c r="DQ9" s="632">
        <v>435714</v>
      </c>
      <c r="DR9" s="624"/>
      <c r="DS9" s="624"/>
      <c r="DT9" s="624"/>
      <c r="DU9" s="624"/>
      <c r="DV9" s="624"/>
      <c r="DW9" s="624"/>
      <c r="DX9" s="624"/>
      <c r="DY9" s="624"/>
      <c r="DZ9" s="624"/>
      <c r="EA9" s="624"/>
      <c r="EB9" s="624"/>
      <c r="EC9" s="633"/>
    </row>
    <row r="10" spans="2:143" ht="11.25" customHeight="1" x14ac:dyDescent="0.2">
      <c r="B10" s="620" t="s">
        <v>231</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42802</v>
      </c>
      <c r="BH10" s="624"/>
      <c r="BI10" s="624"/>
      <c r="BJ10" s="624"/>
      <c r="BK10" s="624"/>
      <c r="BL10" s="624"/>
      <c r="BM10" s="624"/>
      <c r="BN10" s="625"/>
      <c r="BO10" s="626">
        <v>2.2000000000000002</v>
      </c>
      <c r="BP10" s="626"/>
      <c r="BQ10" s="626"/>
      <c r="BR10" s="626"/>
      <c r="BS10" s="627" t="s">
        <v>121</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t="s">
        <v>121</v>
      </c>
      <c r="CS10" s="624"/>
      <c r="CT10" s="624"/>
      <c r="CU10" s="624"/>
      <c r="CV10" s="624"/>
      <c r="CW10" s="624"/>
      <c r="CX10" s="624"/>
      <c r="CY10" s="625"/>
      <c r="CZ10" s="626" t="s">
        <v>121</v>
      </c>
      <c r="DA10" s="626"/>
      <c r="DB10" s="626"/>
      <c r="DC10" s="626"/>
      <c r="DD10" s="632" t="s">
        <v>121</v>
      </c>
      <c r="DE10" s="624"/>
      <c r="DF10" s="624"/>
      <c r="DG10" s="624"/>
      <c r="DH10" s="624"/>
      <c r="DI10" s="624"/>
      <c r="DJ10" s="624"/>
      <c r="DK10" s="624"/>
      <c r="DL10" s="624"/>
      <c r="DM10" s="624"/>
      <c r="DN10" s="624"/>
      <c r="DO10" s="624"/>
      <c r="DP10" s="625"/>
      <c r="DQ10" s="632" t="s">
        <v>121</v>
      </c>
      <c r="DR10" s="624"/>
      <c r="DS10" s="624"/>
      <c r="DT10" s="624"/>
      <c r="DU10" s="624"/>
      <c r="DV10" s="624"/>
      <c r="DW10" s="624"/>
      <c r="DX10" s="624"/>
      <c r="DY10" s="624"/>
      <c r="DZ10" s="624"/>
      <c r="EA10" s="624"/>
      <c r="EB10" s="624"/>
      <c r="EC10" s="633"/>
    </row>
    <row r="11" spans="2:143" ht="11.25" customHeight="1" x14ac:dyDescent="0.2">
      <c r="B11" s="620" t="s">
        <v>234</v>
      </c>
      <c r="C11" s="621"/>
      <c r="D11" s="621"/>
      <c r="E11" s="621"/>
      <c r="F11" s="621"/>
      <c r="G11" s="621"/>
      <c r="H11" s="621"/>
      <c r="I11" s="621"/>
      <c r="J11" s="621"/>
      <c r="K11" s="621"/>
      <c r="L11" s="621"/>
      <c r="M11" s="621"/>
      <c r="N11" s="621"/>
      <c r="O11" s="621"/>
      <c r="P11" s="621"/>
      <c r="Q11" s="622"/>
      <c r="R11" s="623">
        <v>425541</v>
      </c>
      <c r="S11" s="624"/>
      <c r="T11" s="624"/>
      <c r="U11" s="624"/>
      <c r="V11" s="624"/>
      <c r="W11" s="624"/>
      <c r="X11" s="624"/>
      <c r="Y11" s="625"/>
      <c r="Z11" s="628">
        <v>4.2</v>
      </c>
      <c r="AA11" s="629"/>
      <c r="AB11" s="629"/>
      <c r="AC11" s="635"/>
      <c r="AD11" s="632">
        <v>425541</v>
      </c>
      <c r="AE11" s="624"/>
      <c r="AF11" s="624"/>
      <c r="AG11" s="624"/>
      <c r="AH11" s="624"/>
      <c r="AI11" s="624"/>
      <c r="AJ11" s="624"/>
      <c r="AK11" s="625"/>
      <c r="AL11" s="628">
        <v>9.1999999999999993</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33762</v>
      </c>
      <c r="BH11" s="624"/>
      <c r="BI11" s="624"/>
      <c r="BJ11" s="624"/>
      <c r="BK11" s="624"/>
      <c r="BL11" s="624"/>
      <c r="BM11" s="624"/>
      <c r="BN11" s="625"/>
      <c r="BO11" s="626">
        <v>1.7</v>
      </c>
      <c r="BP11" s="626"/>
      <c r="BQ11" s="626"/>
      <c r="BR11" s="626"/>
      <c r="BS11" s="627" t="s">
        <v>121</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154769</v>
      </c>
      <c r="CS11" s="624"/>
      <c r="CT11" s="624"/>
      <c r="CU11" s="624"/>
      <c r="CV11" s="624"/>
      <c r="CW11" s="624"/>
      <c r="CX11" s="624"/>
      <c r="CY11" s="625"/>
      <c r="CZ11" s="626">
        <v>1.6</v>
      </c>
      <c r="DA11" s="626"/>
      <c r="DB11" s="626"/>
      <c r="DC11" s="626"/>
      <c r="DD11" s="632">
        <v>45852</v>
      </c>
      <c r="DE11" s="624"/>
      <c r="DF11" s="624"/>
      <c r="DG11" s="624"/>
      <c r="DH11" s="624"/>
      <c r="DI11" s="624"/>
      <c r="DJ11" s="624"/>
      <c r="DK11" s="624"/>
      <c r="DL11" s="624"/>
      <c r="DM11" s="624"/>
      <c r="DN11" s="624"/>
      <c r="DO11" s="624"/>
      <c r="DP11" s="625"/>
      <c r="DQ11" s="632">
        <v>30419</v>
      </c>
      <c r="DR11" s="624"/>
      <c r="DS11" s="624"/>
      <c r="DT11" s="624"/>
      <c r="DU11" s="624"/>
      <c r="DV11" s="624"/>
      <c r="DW11" s="624"/>
      <c r="DX11" s="624"/>
      <c r="DY11" s="624"/>
      <c r="DZ11" s="624"/>
      <c r="EA11" s="624"/>
      <c r="EB11" s="624"/>
      <c r="EC11" s="633"/>
    </row>
    <row r="12" spans="2:143" ht="11.25" customHeight="1" x14ac:dyDescent="0.2">
      <c r="B12" s="620" t="s">
        <v>237</v>
      </c>
      <c r="C12" s="621"/>
      <c r="D12" s="621"/>
      <c r="E12" s="621"/>
      <c r="F12" s="621"/>
      <c r="G12" s="621"/>
      <c r="H12" s="621"/>
      <c r="I12" s="621"/>
      <c r="J12" s="621"/>
      <c r="K12" s="621"/>
      <c r="L12" s="621"/>
      <c r="M12" s="621"/>
      <c r="N12" s="621"/>
      <c r="O12" s="621"/>
      <c r="P12" s="621"/>
      <c r="Q12" s="622"/>
      <c r="R12" s="623">
        <v>2030</v>
      </c>
      <c r="S12" s="624"/>
      <c r="T12" s="624"/>
      <c r="U12" s="624"/>
      <c r="V12" s="624"/>
      <c r="W12" s="624"/>
      <c r="X12" s="624"/>
      <c r="Y12" s="625"/>
      <c r="Z12" s="626">
        <v>0</v>
      </c>
      <c r="AA12" s="626"/>
      <c r="AB12" s="626"/>
      <c r="AC12" s="626"/>
      <c r="AD12" s="627">
        <v>2030</v>
      </c>
      <c r="AE12" s="627"/>
      <c r="AF12" s="627"/>
      <c r="AG12" s="627"/>
      <c r="AH12" s="627"/>
      <c r="AI12" s="627"/>
      <c r="AJ12" s="627"/>
      <c r="AK12" s="627"/>
      <c r="AL12" s="628">
        <v>0</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890509</v>
      </c>
      <c r="BH12" s="624"/>
      <c r="BI12" s="624"/>
      <c r="BJ12" s="624"/>
      <c r="BK12" s="624"/>
      <c r="BL12" s="624"/>
      <c r="BM12" s="624"/>
      <c r="BN12" s="625"/>
      <c r="BO12" s="626">
        <v>45.9</v>
      </c>
      <c r="BP12" s="626"/>
      <c r="BQ12" s="626"/>
      <c r="BR12" s="626"/>
      <c r="BS12" s="627" t="s">
        <v>121</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132366</v>
      </c>
      <c r="CS12" s="624"/>
      <c r="CT12" s="624"/>
      <c r="CU12" s="624"/>
      <c r="CV12" s="624"/>
      <c r="CW12" s="624"/>
      <c r="CX12" s="624"/>
      <c r="CY12" s="625"/>
      <c r="CZ12" s="626">
        <v>1.3</v>
      </c>
      <c r="DA12" s="626"/>
      <c r="DB12" s="626"/>
      <c r="DC12" s="626"/>
      <c r="DD12" s="632">
        <v>22407</v>
      </c>
      <c r="DE12" s="624"/>
      <c r="DF12" s="624"/>
      <c r="DG12" s="624"/>
      <c r="DH12" s="624"/>
      <c r="DI12" s="624"/>
      <c r="DJ12" s="624"/>
      <c r="DK12" s="624"/>
      <c r="DL12" s="624"/>
      <c r="DM12" s="624"/>
      <c r="DN12" s="624"/>
      <c r="DO12" s="624"/>
      <c r="DP12" s="625"/>
      <c r="DQ12" s="632">
        <v>54869</v>
      </c>
      <c r="DR12" s="624"/>
      <c r="DS12" s="624"/>
      <c r="DT12" s="624"/>
      <c r="DU12" s="624"/>
      <c r="DV12" s="624"/>
      <c r="DW12" s="624"/>
      <c r="DX12" s="624"/>
      <c r="DY12" s="624"/>
      <c r="DZ12" s="624"/>
      <c r="EA12" s="624"/>
      <c r="EB12" s="624"/>
      <c r="EC12" s="633"/>
    </row>
    <row r="13" spans="2:143" ht="11.25" customHeight="1" x14ac:dyDescent="0.2">
      <c r="B13" s="620" t="s">
        <v>240</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878092</v>
      </c>
      <c r="BH13" s="624"/>
      <c r="BI13" s="624"/>
      <c r="BJ13" s="624"/>
      <c r="BK13" s="624"/>
      <c r="BL13" s="624"/>
      <c r="BM13" s="624"/>
      <c r="BN13" s="625"/>
      <c r="BO13" s="626">
        <v>45.3</v>
      </c>
      <c r="BP13" s="626"/>
      <c r="BQ13" s="626"/>
      <c r="BR13" s="626"/>
      <c r="BS13" s="627" t="s">
        <v>121</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890705</v>
      </c>
      <c r="CS13" s="624"/>
      <c r="CT13" s="624"/>
      <c r="CU13" s="624"/>
      <c r="CV13" s="624"/>
      <c r="CW13" s="624"/>
      <c r="CX13" s="624"/>
      <c r="CY13" s="625"/>
      <c r="CZ13" s="626">
        <v>8.9</v>
      </c>
      <c r="DA13" s="626"/>
      <c r="DB13" s="626"/>
      <c r="DC13" s="626"/>
      <c r="DD13" s="632">
        <v>562809</v>
      </c>
      <c r="DE13" s="624"/>
      <c r="DF13" s="624"/>
      <c r="DG13" s="624"/>
      <c r="DH13" s="624"/>
      <c r="DI13" s="624"/>
      <c r="DJ13" s="624"/>
      <c r="DK13" s="624"/>
      <c r="DL13" s="624"/>
      <c r="DM13" s="624"/>
      <c r="DN13" s="624"/>
      <c r="DO13" s="624"/>
      <c r="DP13" s="625"/>
      <c r="DQ13" s="632">
        <v>387391</v>
      </c>
      <c r="DR13" s="624"/>
      <c r="DS13" s="624"/>
      <c r="DT13" s="624"/>
      <c r="DU13" s="624"/>
      <c r="DV13" s="624"/>
      <c r="DW13" s="624"/>
      <c r="DX13" s="624"/>
      <c r="DY13" s="624"/>
      <c r="DZ13" s="624"/>
      <c r="EA13" s="624"/>
      <c r="EB13" s="624"/>
      <c r="EC13" s="633"/>
    </row>
    <row r="14" spans="2:143" ht="11.25" customHeight="1" x14ac:dyDescent="0.2">
      <c r="B14" s="620" t="s">
        <v>243</v>
      </c>
      <c r="C14" s="621"/>
      <c r="D14" s="621"/>
      <c r="E14" s="621"/>
      <c r="F14" s="621"/>
      <c r="G14" s="621"/>
      <c r="H14" s="621"/>
      <c r="I14" s="621"/>
      <c r="J14" s="621"/>
      <c r="K14" s="621"/>
      <c r="L14" s="621"/>
      <c r="M14" s="621"/>
      <c r="N14" s="621"/>
      <c r="O14" s="621"/>
      <c r="P14" s="621"/>
      <c r="Q14" s="622"/>
      <c r="R14" s="623">
        <v>349</v>
      </c>
      <c r="S14" s="624"/>
      <c r="T14" s="624"/>
      <c r="U14" s="624"/>
      <c r="V14" s="624"/>
      <c r="W14" s="624"/>
      <c r="X14" s="624"/>
      <c r="Y14" s="625"/>
      <c r="Z14" s="626">
        <v>0</v>
      </c>
      <c r="AA14" s="626"/>
      <c r="AB14" s="626"/>
      <c r="AC14" s="626"/>
      <c r="AD14" s="627">
        <v>349</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83137</v>
      </c>
      <c r="BH14" s="624"/>
      <c r="BI14" s="624"/>
      <c r="BJ14" s="624"/>
      <c r="BK14" s="624"/>
      <c r="BL14" s="624"/>
      <c r="BM14" s="624"/>
      <c r="BN14" s="625"/>
      <c r="BO14" s="626">
        <v>4.3</v>
      </c>
      <c r="BP14" s="626"/>
      <c r="BQ14" s="626"/>
      <c r="BR14" s="626"/>
      <c r="BS14" s="627" t="s">
        <v>121</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308984</v>
      </c>
      <c r="CS14" s="624"/>
      <c r="CT14" s="624"/>
      <c r="CU14" s="624"/>
      <c r="CV14" s="624"/>
      <c r="CW14" s="624"/>
      <c r="CX14" s="624"/>
      <c r="CY14" s="625"/>
      <c r="CZ14" s="626">
        <v>3.1</v>
      </c>
      <c r="DA14" s="626"/>
      <c r="DB14" s="626"/>
      <c r="DC14" s="626"/>
      <c r="DD14" s="632" t="s">
        <v>121</v>
      </c>
      <c r="DE14" s="624"/>
      <c r="DF14" s="624"/>
      <c r="DG14" s="624"/>
      <c r="DH14" s="624"/>
      <c r="DI14" s="624"/>
      <c r="DJ14" s="624"/>
      <c r="DK14" s="624"/>
      <c r="DL14" s="624"/>
      <c r="DM14" s="624"/>
      <c r="DN14" s="624"/>
      <c r="DO14" s="624"/>
      <c r="DP14" s="625"/>
      <c r="DQ14" s="632">
        <v>308984</v>
      </c>
      <c r="DR14" s="624"/>
      <c r="DS14" s="624"/>
      <c r="DT14" s="624"/>
      <c r="DU14" s="624"/>
      <c r="DV14" s="624"/>
      <c r="DW14" s="624"/>
      <c r="DX14" s="624"/>
      <c r="DY14" s="624"/>
      <c r="DZ14" s="624"/>
      <c r="EA14" s="624"/>
      <c r="EB14" s="624"/>
      <c r="EC14" s="633"/>
    </row>
    <row r="15" spans="2:143" ht="11.25" customHeight="1" x14ac:dyDescent="0.2">
      <c r="B15" s="620" t="s">
        <v>246</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83084</v>
      </c>
      <c r="BH15" s="624"/>
      <c r="BI15" s="624"/>
      <c r="BJ15" s="624"/>
      <c r="BK15" s="624"/>
      <c r="BL15" s="624"/>
      <c r="BM15" s="624"/>
      <c r="BN15" s="625"/>
      <c r="BO15" s="626">
        <v>4.3</v>
      </c>
      <c r="BP15" s="626"/>
      <c r="BQ15" s="626"/>
      <c r="BR15" s="626"/>
      <c r="BS15" s="627" t="s">
        <v>121</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1124733</v>
      </c>
      <c r="CS15" s="624"/>
      <c r="CT15" s="624"/>
      <c r="CU15" s="624"/>
      <c r="CV15" s="624"/>
      <c r="CW15" s="624"/>
      <c r="CX15" s="624"/>
      <c r="CY15" s="625"/>
      <c r="CZ15" s="626">
        <v>11.3</v>
      </c>
      <c r="DA15" s="626"/>
      <c r="DB15" s="626"/>
      <c r="DC15" s="626"/>
      <c r="DD15" s="632">
        <v>156891</v>
      </c>
      <c r="DE15" s="624"/>
      <c r="DF15" s="624"/>
      <c r="DG15" s="624"/>
      <c r="DH15" s="624"/>
      <c r="DI15" s="624"/>
      <c r="DJ15" s="624"/>
      <c r="DK15" s="624"/>
      <c r="DL15" s="624"/>
      <c r="DM15" s="624"/>
      <c r="DN15" s="624"/>
      <c r="DO15" s="624"/>
      <c r="DP15" s="625"/>
      <c r="DQ15" s="632">
        <v>668214</v>
      </c>
      <c r="DR15" s="624"/>
      <c r="DS15" s="624"/>
      <c r="DT15" s="624"/>
      <c r="DU15" s="624"/>
      <c r="DV15" s="624"/>
      <c r="DW15" s="624"/>
      <c r="DX15" s="624"/>
      <c r="DY15" s="624"/>
      <c r="DZ15" s="624"/>
      <c r="EA15" s="624"/>
      <c r="EB15" s="624"/>
      <c r="EC15" s="633"/>
    </row>
    <row r="16" spans="2:143" ht="11.25" customHeight="1" x14ac:dyDescent="0.2">
      <c r="B16" s="620" t="s">
        <v>249</v>
      </c>
      <c r="C16" s="621"/>
      <c r="D16" s="621"/>
      <c r="E16" s="621"/>
      <c r="F16" s="621"/>
      <c r="G16" s="621"/>
      <c r="H16" s="621"/>
      <c r="I16" s="621"/>
      <c r="J16" s="621"/>
      <c r="K16" s="621"/>
      <c r="L16" s="621"/>
      <c r="M16" s="621"/>
      <c r="N16" s="621"/>
      <c r="O16" s="621"/>
      <c r="P16" s="621"/>
      <c r="Q16" s="622"/>
      <c r="R16" s="623">
        <v>3980</v>
      </c>
      <c r="S16" s="624"/>
      <c r="T16" s="624"/>
      <c r="U16" s="624"/>
      <c r="V16" s="624"/>
      <c r="W16" s="624"/>
      <c r="X16" s="624"/>
      <c r="Y16" s="625"/>
      <c r="Z16" s="626">
        <v>0</v>
      </c>
      <c r="AA16" s="626"/>
      <c r="AB16" s="626"/>
      <c r="AC16" s="626"/>
      <c r="AD16" s="627">
        <v>3980</v>
      </c>
      <c r="AE16" s="627"/>
      <c r="AF16" s="627"/>
      <c r="AG16" s="627"/>
      <c r="AH16" s="627"/>
      <c r="AI16" s="627"/>
      <c r="AJ16" s="627"/>
      <c r="AK16" s="627"/>
      <c r="AL16" s="628">
        <v>0.1</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17401</v>
      </c>
      <c r="CS16" s="624"/>
      <c r="CT16" s="624"/>
      <c r="CU16" s="624"/>
      <c r="CV16" s="624"/>
      <c r="CW16" s="624"/>
      <c r="CX16" s="624"/>
      <c r="CY16" s="625"/>
      <c r="CZ16" s="626">
        <v>0.2</v>
      </c>
      <c r="DA16" s="626"/>
      <c r="DB16" s="626"/>
      <c r="DC16" s="626"/>
      <c r="DD16" s="632" t="s">
        <v>121</v>
      </c>
      <c r="DE16" s="624"/>
      <c r="DF16" s="624"/>
      <c r="DG16" s="624"/>
      <c r="DH16" s="624"/>
      <c r="DI16" s="624"/>
      <c r="DJ16" s="624"/>
      <c r="DK16" s="624"/>
      <c r="DL16" s="624"/>
      <c r="DM16" s="624"/>
      <c r="DN16" s="624"/>
      <c r="DO16" s="624"/>
      <c r="DP16" s="625"/>
      <c r="DQ16" s="632">
        <v>11249</v>
      </c>
      <c r="DR16" s="624"/>
      <c r="DS16" s="624"/>
      <c r="DT16" s="624"/>
      <c r="DU16" s="624"/>
      <c r="DV16" s="624"/>
      <c r="DW16" s="624"/>
      <c r="DX16" s="624"/>
      <c r="DY16" s="624"/>
      <c r="DZ16" s="624"/>
      <c r="EA16" s="624"/>
      <c r="EB16" s="624"/>
      <c r="EC16" s="633"/>
    </row>
    <row r="17" spans="2:133" ht="11.25" customHeight="1" x14ac:dyDescent="0.2">
      <c r="B17" s="620" t="s">
        <v>252</v>
      </c>
      <c r="C17" s="621"/>
      <c r="D17" s="621"/>
      <c r="E17" s="621"/>
      <c r="F17" s="621"/>
      <c r="G17" s="621"/>
      <c r="H17" s="621"/>
      <c r="I17" s="621"/>
      <c r="J17" s="621"/>
      <c r="K17" s="621"/>
      <c r="L17" s="621"/>
      <c r="M17" s="621"/>
      <c r="N17" s="621"/>
      <c r="O17" s="621"/>
      <c r="P17" s="621"/>
      <c r="Q17" s="622"/>
      <c r="R17" s="623">
        <v>24991</v>
      </c>
      <c r="S17" s="624"/>
      <c r="T17" s="624"/>
      <c r="U17" s="624"/>
      <c r="V17" s="624"/>
      <c r="W17" s="624"/>
      <c r="X17" s="624"/>
      <c r="Y17" s="625"/>
      <c r="Z17" s="626">
        <v>0.2</v>
      </c>
      <c r="AA17" s="626"/>
      <c r="AB17" s="626"/>
      <c r="AC17" s="626"/>
      <c r="AD17" s="627">
        <v>24991</v>
      </c>
      <c r="AE17" s="627"/>
      <c r="AF17" s="627"/>
      <c r="AG17" s="627"/>
      <c r="AH17" s="627"/>
      <c r="AI17" s="627"/>
      <c r="AJ17" s="627"/>
      <c r="AK17" s="627"/>
      <c r="AL17" s="628">
        <v>0.5</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609298</v>
      </c>
      <c r="CS17" s="624"/>
      <c r="CT17" s="624"/>
      <c r="CU17" s="624"/>
      <c r="CV17" s="624"/>
      <c r="CW17" s="624"/>
      <c r="CX17" s="624"/>
      <c r="CY17" s="625"/>
      <c r="CZ17" s="626">
        <v>6.1</v>
      </c>
      <c r="DA17" s="626"/>
      <c r="DB17" s="626"/>
      <c r="DC17" s="626"/>
      <c r="DD17" s="632" t="s">
        <v>121</v>
      </c>
      <c r="DE17" s="624"/>
      <c r="DF17" s="624"/>
      <c r="DG17" s="624"/>
      <c r="DH17" s="624"/>
      <c r="DI17" s="624"/>
      <c r="DJ17" s="624"/>
      <c r="DK17" s="624"/>
      <c r="DL17" s="624"/>
      <c r="DM17" s="624"/>
      <c r="DN17" s="624"/>
      <c r="DO17" s="624"/>
      <c r="DP17" s="625"/>
      <c r="DQ17" s="632">
        <v>592608</v>
      </c>
      <c r="DR17" s="624"/>
      <c r="DS17" s="624"/>
      <c r="DT17" s="624"/>
      <c r="DU17" s="624"/>
      <c r="DV17" s="624"/>
      <c r="DW17" s="624"/>
      <c r="DX17" s="624"/>
      <c r="DY17" s="624"/>
      <c r="DZ17" s="624"/>
      <c r="EA17" s="624"/>
      <c r="EB17" s="624"/>
      <c r="EC17" s="633"/>
    </row>
    <row r="18" spans="2:133" ht="11.25" customHeight="1" x14ac:dyDescent="0.2">
      <c r="B18" s="620" t="s">
        <v>255</v>
      </c>
      <c r="C18" s="621"/>
      <c r="D18" s="621"/>
      <c r="E18" s="621"/>
      <c r="F18" s="621"/>
      <c r="G18" s="621"/>
      <c r="H18" s="621"/>
      <c r="I18" s="621"/>
      <c r="J18" s="621"/>
      <c r="K18" s="621"/>
      <c r="L18" s="621"/>
      <c r="M18" s="621"/>
      <c r="N18" s="621"/>
      <c r="O18" s="621"/>
      <c r="P18" s="621"/>
      <c r="Q18" s="622"/>
      <c r="R18" s="623">
        <v>13390</v>
      </c>
      <c r="S18" s="624"/>
      <c r="T18" s="624"/>
      <c r="U18" s="624"/>
      <c r="V18" s="624"/>
      <c r="W18" s="624"/>
      <c r="X18" s="624"/>
      <c r="Y18" s="625"/>
      <c r="Z18" s="626">
        <v>0.1</v>
      </c>
      <c r="AA18" s="626"/>
      <c r="AB18" s="626"/>
      <c r="AC18" s="626"/>
      <c r="AD18" s="627">
        <v>13390</v>
      </c>
      <c r="AE18" s="627"/>
      <c r="AF18" s="627"/>
      <c r="AG18" s="627"/>
      <c r="AH18" s="627"/>
      <c r="AI18" s="627"/>
      <c r="AJ18" s="627"/>
      <c r="AK18" s="627"/>
      <c r="AL18" s="628">
        <v>0.3</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2">
      <c r="B19" s="620" t="s">
        <v>258</v>
      </c>
      <c r="C19" s="621"/>
      <c r="D19" s="621"/>
      <c r="E19" s="621"/>
      <c r="F19" s="621"/>
      <c r="G19" s="621"/>
      <c r="H19" s="621"/>
      <c r="I19" s="621"/>
      <c r="J19" s="621"/>
      <c r="K19" s="621"/>
      <c r="L19" s="621"/>
      <c r="M19" s="621"/>
      <c r="N19" s="621"/>
      <c r="O19" s="621"/>
      <c r="P19" s="621"/>
      <c r="Q19" s="622"/>
      <c r="R19" s="623">
        <v>13390</v>
      </c>
      <c r="S19" s="624"/>
      <c r="T19" s="624"/>
      <c r="U19" s="624"/>
      <c r="V19" s="624"/>
      <c r="W19" s="624"/>
      <c r="X19" s="624"/>
      <c r="Y19" s="625"/>
      <c r="Z19" s="626">
        <v>0.1</v>
      </c>
      <c r="AA19" s="626"/>
      <c r="AB19" s="626"/>
      <c r="AC19" s="626"/>
      <c r="AD19" s="627">
        <v>13390</v>
      </c>
      <c r="AE19" s="627"/>
      <c r="AF19" s="627"/>
      <c r="AG19" s="627"/>
      <c r="AH19" s="627"/>
      <c r="AI19" s="627"/>
      <c r="AJ19" s="627"/>
      <c r="AK19" s="627"/>
      <c r="AL19" s="628">
        <v>0.3</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2">
      <c r="B20" s="636" t="s">
        <v>261</v>
      </c>
      <c r="C20" s="637"/>
      <c r="D20" s="637"/>
      <c r="E20" s="637"/>
      <c r="F20" s="637"/>
      <c r="G20" s="637"/>
      <c r="H20" s="637"/>
      <c r="I20" s="637"/>
      <c r="J20" s="637"/>
      <c r="K20" s="637"/>
      <c r="L20" s="637"/>
      <c r="M20" s="637"/>
      <c r="N20" s="637"/>
      <c r="O20" s="637"/>
      <c r="P20" s="637"/>
      <c r="Q20" s="638"/>
      <c r="R20" s="623" t="s">
        <v>121</v>
      </c>
      <c r="S20" s="624"/>
      <c r="T20" s="624"/>
      <c r="U20" s="624"/>
      <c r="V20" s="624"/>
      <c r="W20" s="624"/>
      <c r="X20" s="624"/>
      <c r="Y20" s="625"/>
      <c r="Z20" s="626" t="s">
        <v>121</v>
      </c>
      <c r="AA20" s="626"/>
      <c r="AB20" s="626"/>
      <c r="AC20" s="626"/>
      <c r="AD20" s="627" t="s">
        <v>121</v>
      </c>
      <c r="AE20" s="627"/>
      <c r="AF20" s="627"/>
      <c r="AG20" s="627"/>
      <c r="AH20" s="627"/>
      <c r="AI20" s="627"/>
      <c r="AJ20" s="627"/>
      <c r="AK20" s="627"/>
      <c r="AL20" s="628" t="s">
        <v>121</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9983752</v>
      </c>
      <c r="CS20" s="624"/>
      <c r="CT20" s="624"/>
      <c r="CU20" s="624"/>
      <c r="CV20" s="624"/>
      <c r="CW20" s="624"/>
      <c r="CX20" s="624"/>
      <c r="CY20" s="625"/>
      <c r="CZ20" s="626">
        <v>100</v>
      </c>
      <c r="DA20" s="626"/>
      <c r="DB20" s="626"/>
      <c r="DC20" s="626"/>
      <c r="DD20" s="632">
        <v>871417</v>
      </c>
      <c r="DE20" s="624"/>
      <c r="DF20" s="624"/>
      <c r="DG20" s="624"/>
      <c r="DH20" s="624"/>
      <c r="DI20" s="624"/>
      <c r="DJ20" s="624"/>
      <c r="DK20" s="624"/>
      <c r="DL20" s="624"/>
      <c r="DM20" s="624"/>
      <c r="DN20" s="624"/>
      <c r="DO20" s="624"/>
      <c r="DP20" s="625"/>
      <c r="DQ20" s="632">
        <v>5041782</v>
      </c>
      <c r="DR20" s="624"/>
      <c r="DS20" s="624"/>
      <c r="DT20" s="624"/>
      <c r="DU20" s="624"/>
      <c r="DV20" s="624"/>
      <c r="DW20" s="624"/>
      <c r="DX20" s="624"/>
      <c r="DY20" s="624"/>
      <c r="DZ20" s="624"/>
      <c r="EA20" s="624"/>
      <c r="EB20" s="624"/>
      <c r="EC20" s="633"/>
    </row>
    <row r="21" spans="2:133" ht="11.25" customHeight="1" x14ac:dyDescent="0.2">
      <c r="B21" s="620" t="s">
        <v>264</v>
      </c>
      <c r="C21" s="621"/>
      <c r="D21" s="621"/>
      <c r="E21" s="621"/>
      <c r="F21" s="621"/>
      <c r="G21" s="621"/>
      <c r="H21" s="621"/>
      <c r="I21" s="621"/>
      <c r="J21" s="621"/>
      <c r="K21" s="621"/>
      <c r="L21" s="621"/>
      <c r="M21" s="621"/>
      <c r="N21" s="621"/>
      <c r="O21" s="621"/>
      <c r="P21" s="621"/>
      <c r="Q21" s="622"/>
      <c r="R21" s="623">
        <v>2270893</v>
      </c>
      <c r="S21" s="624"/>
      <c r="T21" s="624"/>
      <c r="U21" s="624"/>
      <c r="V21" s="624"/>
      <c r="W21" s="624"/>
      <c r="X21" s="624"/>
      <c r="Y21" s="625"/>
      <c r="Z21" s="626">
        <v>22.3</v>
      </c>
      <c r="AA21" s="626"/>
      <c r="AB21" s="626"/>
      <c r="AC21" s="626"/>
      <c r="AD21" s="627">
        <v>2141148</v>
      </c>
      <c r="AE21" s="627"/>
      <c r="AF21" s="627"/>
      <c r="AG21" s="627"/>
      <c r="AH21" s="627"/>
      <c r="AI21" s="627"/>
      <c r="AJ21" s="627"/>
      <c r="AK21" s="627"/>
      <c r="AL21" s="628">
        <v>46.4</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266</v>
      </c>
      <c r="C22" s="621"/>
      <c r="D22" s="621"/>
      <c r="E22" s="621"/>
      <c r="F22" s="621"/>
      <c r="G22" s="621"/>
      <c r="H22" s="621"/>
      <c r="I22" s="621"/>
      <c r="J22" s="621"/>
      <c r="K22" s="621"/>
      <c r="L22" s="621"/>
      <c r="M22" s="621"/>
      <c r="N22" s="621"/>
      <c r="O22" s="621"/>
      <c r="P22" s="621"/>
      <c r="Q22" s="622"/>
      <c r="R22" s="623">
        <v>2141148</v>
      </c>
      <c r="S22" s="624"/>
      <c r="T22" s="624"/>
      <c r="U22" s="624"/>
      <c r="V22" s="624"/>
      <c r="W22" s="624"/>
      <c r="X22" s="624"/>
      <c r="Y22" s="625"/>
      <c r="Z22" s="626">
        <v>21</v>
      </c>
      <c r="AA22" s="626"/>
      <c r="AB22" s="626"/>
      <c r="AC22" s="626"/>
      <c r="AD22" s="627">
        <v>2141148</v>
      </c>
      <c r="AE22" s="627"/>
      <c r="AF22" s="627"/>
      <c r="AG22" s="627"/>
      <c r="AH22" s="627"/>
      <c r="AI22" s="627"/>
      <c r="AJ22" s="627"/>
      <c r="AK22" s="627"/>
      <c r="AL22" s="628">
        <v>46.4</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269</v>
      </c>
      <c r="C23" s="621"/>
      <c r="D23" s="621"/>
      <c r="E23" s="621"/>
      <c r="F23" s="621"/>
      <c r="G23" s="621"/>
      <c r="H23" s="621"/>
      <c r="I23" s="621"/>
      <c r="J23" s="621"/>
      <c r="K23" s="621"/>
      <c r="L23" s="621"/>
      <c r="M23" s="621"/>
      <c r="N23" s="621"/>
      <c r="O23" s="621"/>
      <c r="P23" s="621"/>
      <c r="Q23" s="622"/>
      <c r="R23" s="623">
        <v>129745</v>
      </c>
      <c r="S23" s="624"/>
      <c r="T23" s="624"/>
      <c r="U23" s="624"/>
      <c r="V23" s="624"/>
      <c r="W23" s="624"/>
      <c r="X23" s="624"/>
      <c r="Y23" s="625"/>
      <c r="Z23" s="626">
        <v>1.3</v>
      </c>
      <c r="AA23" s="626"/>
      <c r="AB23" s="626"/>
      <c r="AC23" s="626"/>
      <c r="AD23" s="627" t="s">
        <v>121</v>
      </c>
      <c r="AE23" s="627"/>
      <c r="AF23" s="627"/>
      <c r="AG23" s="627"/>
      <c r="AH23" s="627"/>
      <c r="AI23" s="627"/>
      <c r="AJ23" s="627"/>
      <c r="AK23" s="627"/>
      <c r="AL23" s="628" t="s">
        <v>121</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x14ac:dyDescent="0.2">
      <c r="B24" s="620" t="s">
        <v>276</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4870420</v>
      </c>
      <c r="CS24" s="613"/>
      <c r="CT24" s="613"/>
      <c r="CU24" s="613"/>
      <c r="CV24" s="613"/>
      <c r="CW24" s="613"/>
      <c r="CX24" s="613"/>
      <c r="CY24" s="614"/>
      <c r="CZ24" s="617">
        <v>48.8</v>
      </c>
      <c r="DA24" s="618"/>
      <c r="DB24" s="618"/>
      <c r="DC24" s="634"/>
      <c r="DD24" s="657">
        <v>2346997</v>
      </c>
      <c r="DE24" s="613"/>
      <c r="DF24" s="613"/>
      <c r="DG24" s="613"/>
      <c r="DH24" s="613"/>
      <c r="DI24" s="613"/>
      <c r="DJ24" s="613"/>
      <c r="DK24" s="614"/>
      <c r="DL24" s="657">
        <v>2249116</v>
      </c>
      <c r="DM24" s="613"/>
      <c r="DN24" s="613"/>
      <c r="DO24" s="613"/>
      <c r="DP24" s="613"/>
      <c r="DQ24" s="613"/>
      <c r="DR24" s="613"/>
      <c r="DS24" s="613"/>
      <c r="DT24" s="613"/>
      <c r="DU24" s="613"/>
      <c r="DV24" s="614"/>
      <c r="DW24" s="617">
        <v>48.5</v>
      </c>
      <c r="DX24" s="618"/>
      <c r="DY24" s="618"/>
      <c r="DZ24" s="618"/>
      <c r="EA24" s="618"/>
      <c r="EB24" s="618"/>
      <c r="EC24" s="619"/>
    </row>
    <row r="25" spans="2:133" ht="11.25" customHeight="1" x14ac:dyDescent="0.2">
      <c r="B25" s="620" t="s">
        <v>279</v>
      </c>
      <c r="C25" s="621"/>
      <c r="D25" s="621"/>
      <c r="E25" s="621"/>
      <c r="F25" s="621"/>
      <c r="G25" s="621"/>
      <c r="H25" s="621"/>
      <c r="I25" s="621"/>
      <c r="J25" s="621"/>
      <c r="K25" s="621"/>
      <c r="L25" s="621"/>
      <c r="M25" s="621"/>
      <c r="N25" s="621"/>
      <c r="O25" s="621"/>
      <c r="P25" s="621"/>
      <c r="Q25" s="622"/>
      <c r="R25" s="623">
        <v>4730292</v>
      </c>
      <c r="S25" s="624"/>
      <c r="T25" s="624"/>
      <c r="U25" s="624"/>
      <c r="V25" s="624"/>
      <c r="W25" s="624"/>
      <c r="X25" s="624"/>
      <c r="Y25" s="625"/>
      <c r="Z25" s="626">
        <v>46.4</v>
      </c>
      <c r="AA25" s="626"/>
      <c r="AB25" s="626"/>
      <c r="AC25" s="626"/>
      <c r="AD25" s="627">
        <v>4600547</v>
      </c>
      <c r="AE25" s="627"/>
      <c r="AF25" s="627"/>
      <c r="AG25" s="627"/>
      <c r="AH25" s="627"/>
      <c r="AI25" s="627"/>
      <c r="AJ25" s="627"/>
      <c r="AK25" s="627"/>
      <c r="AL25" s="628">
        <v>99.8</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1460101</v>
      </c>
      <c r="CS25" s="653"/>
      <c r="CT25" s="653"/>
      <c r="CU25" s="653"/>
      <c r="CV25" s="653"/>
      <c r="CW25" s="653"/>
      <c r="CX25" s="653"/>
      <c r="CY25" s="654"/>
      <c r="CZ25" s="628">
        <v>14.6</v>
      </c>
      <c r="DA25" s="655"/>
      <c r="DB25" s="655"/>
      <c r="DC25" s="658"/>
      <c r="DD25" s="632">
        <v>1199302</v>
      </c>
      <c r="DE25" s="653"/>
      <c r="DF25" s="653"/>
      <c r="DG25" s="653"/>
      <c r="DH25" s="653"/>
      <c r="DI25" s="653"/>
      <c r="DJ25" s="653"/>
      <c r="DK25" s="654"/>
      <c r="DL25" s="632">
        <v>1101840</v>
      </c>
      <c r="DM25" s="653"/>
      <c r="DN25" s="653"/>
      <c r="DO25" s="653"/>
      <c r="DP25" s="653"/>
      <c r="DQ25" s="653"/>
      <c r="DR25" s="653"/>
      <c r="DS25" s="653"/>
      <c r="DT25" s="653"/>
      <c r="DU25" s="653"/>
      <c r="DV25" s="654"/>
      <c r="DW25" s="628">
        <v>23.7</v>
      </c>
      <c r="DX25" s="655"/>
      <c r="DY25" s="655"/>
      <c r="DZ25" s="655"/>
      <c r="EA25" s="655"/>
      <c r="EB25" s="655"/>
      <c r="EC25" s="656"/>
    </row>
    <row r="26" spans="2:133" ht="11.25" customHeight="1" x14ac:dyDescent="0.2">
      <c r="B26" s="620" t="s">
        <v>282</v>
      </c>
      <c r="C26" s="621"/>
      <c r="D26" s="621"/>
      <c r="E26" s="621"/>
      <c r="F26" s="621"/>
      <c r="G26" s="621"/>
      <c r="H26" s="621"/>
      <c r="I26" s="621"/>
      <c r="J26" s="621"/>
      <c r="K26" s="621"/>
      <c r="L26" s="621"/>
      <c r="M26" s="621"/>
      <c r="N26" s="621"/>
      <c r="O26" s="621"/>
      <c r="P26" s="621"/>
      <c r="Q26" s="622"/>
      <c r="R26" s="623">
        <v>1756</v>
      </c>
      <c r="S26" s="624"/>
      <c r="T26" s="624"/>
      <c r="U26" s="624"/>
      <c r="V26" s="624"/>
      <c r="W26" s="624"/>
      <c r="X26" s="624"/>
      <c r="Y26" s="625"/>
      <c r="Z26" s="626">
        <v>0</v>
      </c>
      <c r="AA26" s="626"/>
      <c r="AB26" s="626"/>
      <c r="AC26" s="626"/>
      <c r="AD26" s="627">
        <v>1756</v>
      </c>
      <c r="AE26" s="627"/>
      <c r="AF26" s="627"/>
      <c r="AG26" s="627"/>
      <c r="AH26" s="627"/>
      <c r="AI26" s="627"/>
      <c r="AJ26" s="627"/>
      <c r="AK26" s="627"/>
      <c r="AL26" s="628">
        <v>0</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717893</v>
      </c>
      <c r="CS26" s="624"/>
      <c r="CT26" s="624"/>
      <c r="CU26" s="624"/>
      <c r="CV26" s="624"/>
      <c r="CW26" s="624"/>
      <c r="CX26" s="624"/>
      <c r="CY26" s="625"/>
      <c r="CZ26" s="628">
        <v>7.2</v>
      </c>
      <c r="DA26" s="655"/>
      <c r="DB26" s="655"/>
      <c r="DC26" s="658"/>
      <c r="DD26" s="632">
        <v>675875</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5"/>
      <c r="DY26" s="655"/>
      <c r="DZ26" s="655"/>
      <c r="EA26" s="655"/>
      <c r="EB26" s="655"/>
      <c r="EC26" s="656"/>
    </row>
    <row r="27" spans="2:133" ht="11.25" customHeight="1" x14ac:dyDescent="0.2">
      <c r="B27" s="620" t="s">
        <v>285</v>
      </c>
      <c r="C27" s="621"/>
      <c r="D27" s="621"/>
      <c r="E27" s="621"/>
      <c r="F27" s="621"/>
      <c r="G27" s="621"/>
      <c r="H27" s="621"/>
      <c r="I27" s="621"/>
      <c r="J27" s="621"/>
      <c r="K27" s="621"/>
      <c r="L27" s="621"/>
      <c r="M27" s="621"/>
      <c r="N27" s="621"/>
      <c r="O27" s="621"/>
      <c r="P27" s="621"/>
      <c r="Q27" s="622"/>
      <c r="R27" s="623">
        <v>76323</v>
      </c>
      <c r="S27" s="624"/>
      <c r="T27" s="624"/>
      <c r="U27" s="624"/>
      <c r="V27" s="624"/>
      <c r="W27" s="624"/>
      <c r="X27" s="624"/>
      <c r="Y27" s="625"/>
      <c r="Z27" s="626">
        <v>0.7</v>
      </c>
      <c r="AA27" s="626"/>
      <c r="AB27" s="626"/>
      <c r="AC27" s="626"/>
      <c r="AD27" s="627" t="s">
        <v>121</v>
      </c>
      <c r="AE27" s="627"/>
      <c r="AF27" s="627"/>
      <c r="AG27" s="627"/>
      <c r="AH27" s="627"/>
      <c r="AI27" s="627"/>
      <c r="AJ27" s="627"/>
      <c r="AK27" s="627"/>
      <c r="AL27" s="628" t="s">
        <v>121</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1939443</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2801021</v>
      </c>
      <c r="CS27" s="653"/>
      <c r="CT27" s="653"/>
      <c r="CU27" s="653"/>
      <c r="CV27" s="653"/>
      <c r="CW27" s="653"/>
      <c r="CX27" s="653"/>
      <c r="CY27" s="654"/>
      <c r="CZ27" s="628">
        <v>28.1</v>
      </c>
      <c r="DA27" s="655"/>
      <c r="DB27" s="655"/>
      <c r="DC27" s="658"/>
      <c r="DD27" s="632">
        <v>555087</v>
      </c>
      <c r="DE27" s="653"/>
      <c r="DF27" s="653"/>
      <c r="DG27" s="653"/>
      <c r="DH27" s="653"/>
      <c r="DI27" s="653"/>
      <c r="DJ27" s="653"/>
      <c r="DK27" s="654"/>
      <c r="DL27" s="632">
        <v>554668</v>
      </c>
      <c r="DM27" s="653"/>
      <c r="DN27" s="653"/>
      <c r="DO27" s="653"/>
      <c r="DP27" s="653"/>
      <c r="DQ27" s="653"/>
      <c r="DR27" s="653"/>
      <c r="DS27" s="653"/>
      <c r="DT27" s="653"/>
      <c r="DU27" s="653"/>
      <c r="DV27" s="654"/>
      <c r="DW27" s="628">
        <v>12</v>
      </c>
      <c r="DX27" s="655"/>
      <c r="DY27" s="655"/>
      <c r="DZ27" s="655"/>
      <c r="EA27" s="655"/>
      <c r="EB27" s="655"/>
      <c r="EC27" s="656"/>
    </row>
    <row r="28" spans="2:133" ht="11.25" customHeight="1" x14ac:dyDescent="0.2">
      <c r="B28" s="620" t="s">
        <v>288</v>
      </c>
      <c r="C28" s="621"/>
      <c r="D28" s="621"/>
      <c r="E28" s="621"/>
      <c r="F28" s="621"/>
      <c r="G28" s="621"/>
      <c r="H28" s="621"/>
      <c r="I28" s="621"/>
      <c r="J28" s="621"/>
      <c r="K28" s="621"/>
      <c r="L28" s="621"/>
      <c r="M28" s="621"/>
      <c r="N28" s="621"/>
      <c r="O28" s="621"/>
      <c r="P28" s="621"/>
      <c r="Q28" s="622"/>
      <c r="R28" s="623">
        <v>46112</v>
      </c>
      <c r="S28" s="624"/>
      <c r="T28" s="624"/>
      <c r="U28" s="624"/>
      <c r="V28" s="624"/>
      <c r="W28" s="624"/>
      <c r="X28" s="624"/>
      <c r="Y28" s="625"/>
      <c r="Z28" s="626">
        <v>0.5</v>
      </c>
      <c r="AA28" s="626"/>
      <c r="AB28" s="626"/>
      <c r="AC28" s="626"/>
      <c r="AD28" s="627">
        <v>2006</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609298</v>
      </c>
      <c r="CS28" s="624"/>
      <c r="CT28" s="624"/>
      <c r="CU28" s="624"/>
      <c r="CV28" s="624"/>
      <c r="CW28" s="624"/>
      <c r="CX28" s="624"/>
      <c r="CY28" s="625"/>
      <c r="CZ28" s="628">
        <v>6.1</v>
      </c>
      <c r="DA28" s="655"/>
      <c r="DB28" s="655"/>
      <c r="DC28" s="658"/>
      <c r="DD28" s="632">
        <v>592608</v>
      </c>
      <c r="DE28" s="624"/>
      <c r="DF28" s="624"/>
      <c r="DG28" s="624"/>
      <c r="DH28" s="624"/>
      <c r="DI28" s="624"/>
      <c r="DJ28" s="624"/>
      <c r="DK28" s="625"/>
      <c r="DL28" s="632">
        <v>592608</v>
      </c>
      <c r="DM28" s="624"/>
      <c r="DN28" s="624"/>
      <c r="DO28" s="624"/>
      <c r="DP28" s="624"/>
      <c r="DQ28" s="624"/>
      <c r="DR28" s="624"/>
      <c r="DS28" s="624"/>
      <c r="DT28" s="624"/>
      <c r="DU28" s="624"/>
      <c r="DV28" s="625"/>
      <c r="DW28" s="628">
        <v>12.8</v>
      </c>
      <c r="DX28" s="655"/>
      <c r="DY28" s="655"/>
      <c r="DZ28" s="655"/>
      <c r="EA28" s="655"/>
      <c r="EB28" s="655"/>
      <c r="EC28" s="656"/>
    </row>
    <row r="29" spans="2:133" ht="11.25" customHeight="1" x14ac:dyDescent="0.2">
      <c r="B29" s="620" t="s">
        <v>290</v>
      </c>
      <c r="C29" s="621"/>
      <c r="D29" s="621"/>
      <c r="E29" s="621"/>
      <c r="F29" s="621"/>
      <c r="G29" s="621"/>
      <c r="H29" s="621"/>
      <c r="I29" s="621"/>
      <c r="J29" s="621"/>
      <c r="K29" s="621"/>
      <c r="L29" s="621"/>
      <c r="M29" s="621"/>
      <c r="N29" s="621"/>
      <c r="O29" s="621"/>
      <c r="P29" s="621"/>
      <c r="Q29" s="622"/>
      <c r="R29" s="623">
        <v>10989</v>
      </c>
      <c r="S29" s="624"/>
      <c r="T29" s="624"/>
      <c r="U29" s="624"/>
      <c r="V29" s="624"/>
      <c r="W29" s="624"/>
      <c r="X29" s="624"/>
      <c r="Y29" s="625"/>
      <c r="Z29" s="626">
        <v>0.1</v>
      </c>
      <c r="AA29" s="626"/>
      <c r="AB29" s="626"/>
      <c r="AC29" s="626"/>
      <c r="AD29" s="627">
        <v>127</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291</v>
      </c>
      <c r="CE29" s="662"/>
      <c r="CF29" s="620" t="s">
        <v>66</v>
      </c>
      <c r="CG29" s="621"/>
      <c r="CH29" s="621"/>
      <c r="CI29" s="621"/>
      <c r="CJ29" s="621"/>
      <c r="CK29" s="621"/>
      <c r="CL29" s="621"/>
      <c r="CM29" s="621"/>
      <c r="CN29" s="621"/>
      <c r="CO29" s="621"/>
      <c r="CP29" s="621"/>
      <c r="CQ29" s="622"/>
      <c r="CR29" s="623">
        <v>609282</v>
      </c>
      <c r="CS29" s="653"/>
      <c r="CT29" s="653"/>
      <c r="CU29" s="653"/>
      <c r="CV29" s="653"/>
      <c r="CW29" s="653"/>
      <c r="CX29" s="653"/>
      <c r="CY29" s="654"/>
      <c r="CZ29" s="628">
        <v>6.1</v>
      </c>
      <c r="DA29" s="655"/>
      <c r="DB29" s="655"/>
      <c r="DC29" s="658"/>
      <c r="DD29" s="632">
        <v>592592</v>
      </c>
      <c r="DE29" s="653"/>
      <c r="DF29" s="653"/>
      <c r="DG29" s="653"/>
      <c r="DH29" s="653"/>
      <c r="DI29" s="653"/>
      <c r="DJ29" s="653"/>
      <c r="DK29" s="654"/>
      <c r="DL29" s="632">
        <v>592592</v>
      </c>
      <c r="DM29" s="653"/>
      <c r="DN29" s="653"/>
      <c r="DO29" s="653"/>
      <c r="DP29" s="653"/>
      <c r="DQ29" s="653"/>
      <c r="DR29" s="653"/>
      <c r="DS29" s="653"/>
      <c r="DT29" s="653"/>
      <c r="DU29" s="653"/>
      <c r="DV29" s="654"/>
      <c r="DW29" s="628">
        <v>12.8</v>
      </c>
      <c r="DX29" s="655"/>
      <c r="DY29" s="655"/>
      <c r="DZ29" s="655"/>
      <c r="EA29" s="655"/>
      <c r="EB29" s="655"/>
      <c r="EC29" s="656"/>
    </row>
    <row r="30" spans="2:133" ht="11.25" customHeight="1" x14ac:dyDescent="0.2">
      <c r="B30" s="620" t="s">
        <v>292</v>
      </c>
      <c r="C30" s="621"/>
      <c r="D30" s="621"/>
      <c r="E30" s="621"/>
      <c r="F30" s="621"/>
      <c r="G30" s="621"/>
      <c r="H30" s="621"/>
      <c r="I30" s="621"/>
      <c r="J30" s="621"/>
      <c r="K30" s="621"/>
      <c r="L30" s="621"/>
      <c r="M30" s="621"/>
      <c r="N30" s="621"/>
      <c r="O30" s="621"/>
      <c r="P30" s="621"/>
      <c r="Q30" s="622"/>
      <c r="R30" s="623">
        <v>2350351</v>
      </c>
      <c r="S30" s="624"/>
      <c r="T30" s="624"/>
      <c r="U30" s="624"/>
      <c r="V30" s="624"/>
      <c r="W30" s="624"/>
      <c r="X30" s="624"/>
      <c r="Y30" s="625"/>
      <c r="Z30" s="626">
        <v>23</v>
      </c>
      <c r="AA30" s="626"/>
      <c r="AB30" s="626"/>
      <c r="AC30" s="626"/>
      <c r="AD30" s="627" t="s">
        <v>121</v>
      </c>
      <c r="AE30" s="627"/>
      <c r="AF30" s="627"/>
      <c r="AG30" s="627"/>
      <c r="AH30" s="627"/>
      <c r="AI30" s="627"/>
      <c r="AJ30" s="627"/>
      <c r="AK30" s="627"/>
      <c r="AL30" s="628" t="s">
        <v>121</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59"/>
      <c r="BI30" s="659"/>
      <c r="BJ30" s="659"/>
      <c r="BK30" s="659"/>
      <c r="BL30" s="659"/>
      <c r="BM30" s="659"/>
      <c r="BN30" s="659"/>
      <c r="BO30" s="659"/>
      <c r="BP30" s="659"/>
      <c r="BQ30" s="660"/>
      <c r="BR30" s="605" t="s">
        <v>294</v>
      </c>
      <c r="BS30" s="659"/>
      <c r="BT30" s="659"/>
      <c r="BU30" s="659"/>
      <c r="BV30" s="659"/>
      <c r="BW30" s="659"/>
      <c r="BX30" s="659"/>
      <c r="BY30" s="659"/>
      <c r="BZ30" s="659"/>
      <c r="CA30" s="659"/>
      <c r="CB30" s="660"/>
      <c r="CD30" s="663"/>
      <c r="CE30" s="664"/>
      <c r="CF30" s="620" t="s">
        <v>295</v>
      </c>
      <c r="CG30" s="621"/>
      <c r="CH30" s="621"/>
      <c r="CI30" s="621"/>
      <c r="CJ30" s="621"/>
      <c r="CK30" s="621"/>
      <c r="CL30" s="621"/>
      <c r="CM30" s="621"/>
      <c r="CN30" s="621"/>
      <c r="CO30" s="621"/>
      <c r="CP30" s="621"/>
      <c r="CQ30" s="622"/>
      <c r="CR30" s="623">
        <v>571569</v>
      </c>
      <c r="CS30" s="624"/>
      <c r="CT30" s="624"/>
      <c r="CU30" s="624"/>
      <c r="CV30" s="624"/>
      <c r="CW30" s="624"/>
      <c r="CX30" s="624"/>
      <c r="CY30" s="625"/>
      <c r="CZ30" s="628">
        <v>5.7</v>
      </c>
      <c r="DA30" s="655"/>
      <c r="DB30" s="655"/>
      <c r="DC30" s="658"/>
      <c r="DD30" s="632">
        <v>554879</v>
      </c>
      <c r="DE30" s="624"/>
      <c r="DF30" s="624"/>
      <c r="DG30" s="624"/>
      <c r="DH30" s="624"/>
      <c r="DI30" s="624"/>
      <c r="DJ30" s="624"/>
      <c r="DK30" s="625"/>
      <c r="DL30" s="632">
        <v>554879</v>
      </c>
      <c r="DM30" s="624"/>
      <c r="DN30" s="624"/>
      <c r="DO30" s="624"/>
      <c r="DP30" s="624"/>
      <c r="DQ30" s="624"/>
      <c r="DR30" s="624"/>
      <c r="DS30" s="624"/>
      <c r="DT30" s="624"/>
      <c r="DU30" s="624"/>
      <c r="DV30" s="625"/>
      <c r="DW30" s="628">
        <v>12</v>
      </c>
      <c r="DX30" s="655"/>
      <c r="DY30" s="655"/>
      <c r="DZ30" s="655"/>
      <c r="EA30" s="655"/>
      <c r="EB30" s="655"/>
      <c r="EC30" s="656"/>
    </row>
    <row r="31" spans="2:133" ht="11.25" customHeight="1" x14ac:dyDescent="0.2">
      <c r="B31" s="636" t="s">
        <v>296</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297</v>
      </c>
      <c r="AQ31" s="672"/>
      <c r="AR31" s="672"/>
      <c r="AS31" s="672"/>
      <c r="AT31" s="677" t="s">
        <v>298</v>
      </c>
      <c r="AU31" s="218"/>
      <c r="AV31" s="218"/>
      <c r="AW31" s="218"/>
      <c r="AX31" s="609" t="s">
        <v>176</v>
      </c>
      <c r="AY31" s="610"/>
      <c r="AZ31" s="610"/>
      <c r="BA31" s="610"/>
      <c r="BB31" s="610"/>
      <c r="BC31" s="610"/>
      <c r="BD31" s="610"/>
      <c r="BE31" s="610"/>
      <c r="BF31" s="611"/>
      <c r="BG31" s="670">
        <v>99.5</v>
      </c>
      <c r="BH31" s="667"/>
      <c r="BI31" s="667"/>
      <c r="BJ31" s="667"/>
      <c r="BK31" s="667"/>
      <c r="BL31" s="667"/>
      <c r="BM31" s="618">
        <v>98.9</v>
      </c>
      <c r="BN31" s="667"/>
      <c r="BO31" s="667"/>
      <c r="BP31" s="667"/>
      <c r="BQ31" s="668"/>
      <c r="BR31" s="670">
        <v>99.5</v>
      </c>
      <c r="BS31" s="667"/>
      <c r="BT31" s="667"/>
      <c r="BU31" s="667"/>
      <c r="BV31" s="667"/>
      <c r="BW31" s="667"/>
      <c r="BX31" s="618">
        <v>98.8</v>
      </c>
      <c r="BY31" s="667"/>
      <c r="BZ31" s="667"/>
      <c r="CA31" s="667"/>
      <c r="CB31" s="668"/>
      <c r="CD31" s="663"/>
      <c r="CE31" s="664"/>
      <c r="CF31" s="620" t="s">
        <v>299</v>
      </c>
      <c r="CG31" s="621"/>
      <c r="CH31" s="621"/>
      <c r="CI31" s="621"/>
      <c r="CJ31" s="621"/>
      <c r="CK31" s="621"/>
      <c r="CL31" s="621"/>
      <c r="CM31" s="621"/>
      <c r="CN31" s="621"/>
      <c r="CO31" s="621"/>
      <c r="CP31" s="621"/>
      <c r="CQ31" s="622"/>
      <c r="CR31" s="623">
        <v>37713</v>
      </c>
      <c r="CS31" s="653"/>
      <c r="CT31" s="653"/>
      <c r="CU31" s="653"/>
      <c r="CV31" s="653"/>
      <c r="CW31" s="653"/>
      <c r="CX31" s="653"/>
      <c r="CY31" s="654"/>
      <c r="CZ31" s="628">
        <v>0.4</v>
      </c>
      <c r="DA31" s="655"/>
      <c r="DB31" s="655"/>
      <c r="DC31" s="658"/>
      <c r="DD31" s="632">
        <v>37713</v>
      </c>
      <c r="DE31" s="653"/>
      <c r="DF31" s="653"/>
      <c r="DG31" s="653"/>
      <c r="DH31" s="653"/>
      <c r="DI31" s="653"/>
      <c r="DJ31" s="653"/>
      <c r="DK31" s="654"/>
      <c r="DL31" s="632">
        <v>37713</v>
      </c>
      <c r="DM31" s="653"/>
      <c r="DN31" s="653"/>
      <c r="DO31" s="653"/>
      <c r="DP31" s="653"/>
      <c r="DQ31" s="653"/>
      <c r="DR31" s="653"/>
      <c r="DS31" s="653"/>
      <c r="DT31" s="653"/>
      <c r="DU31" s="653"/>
      <c r="DV31" s="654"/>
      <c r="DW31" s="628">
        <v>0.8</v>
      </c>
      <c r="DX31" s="655"/>
      <c r="DY31" s="655"/>
      <c r="DZ31" s="655"/>
      <c r="EA31" s="655"/>
      <c r="EB31" s="655"/>
      <c r="EC31" s="656"/>
    </row>
    <row r="32" spans="2:133" ht="11.25" customHeight="1" x14ac:dyDescent="0.2">
      <c r="B32" s="620" t="s">
        <v>300</v>
      </c>
      <c r="C32" s="621"/>
      <c r="D32" s="621"/>
      <c r="E32" s="621"/>
      <c r="F32" s="621"/>
      <c r="G32" s="621"/>
      <c r="H32" s="621"/>
      <c r="I32" s="621"/>
      <c r="J32" s="621"/>
      <c r="K32" s="621"/>
      <c r="L32" s="621"/>
      <c r="M32" s="621"/>
      <c r="N32" s="621"/>
      <c r="O32" s="621"/>
      <c r="P32" s="621"/>
      <c r="Q32" s="622"/>
      <c r="R32" s="623">
        <v>1809787</v>
      </c>
      <c r="S32" s="624"/>
      <c r="T32" s="624"/>
      <c r="U32" s="624"/>
      <c r="V32" s="624"/>
      <c r="W32" s="624"/>
      <c r="X32" s="624"/>
      <c r="Y32" s="625"/>
      <c r="Z32" s="626">
        <v>17.7</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301</v>
      </c>
      <c r="AX32" s="620" t="s">
        <v>302</v>
      </c>
      <c r="AY32" s="621"/>
      <c r="AZ32" s="621"/>
      <c r="BA32" s="621"/>
      <c r="BB32" s="621"/>
      <c r="BC32" s="621"/>
      <c r="BD32" s="621"/>
      <c r="BE32" s="621"/>
      <c r="BF32" s="622"/>
      <c r="BG32" s="680">
        <v>99.6</v>
      </c>
      <c r="BH32" s="653"/>
      <c r="BI32" s="653"/>
      <c r="BJ32" s="653"/>
      <c r="BK32" s="653"/>
      <c r="BL32" s="653"/>
      <c r="BM32" s="629">
        <v>98.8</v>
      </c>
      <c r="BN32" s="653"/>
      <c r="BO32" s="653"/>
      <c r="BP32" s="653"/>
      <c r="BQ32" s="669"/>
      <c r="BR32" s="680">
        <v>99.5</v>
      </c>
      <c r="BS32" s="653"/>
      <c r="BT32" s="653"/>
      <c r="BU32" s="653"/>
      <c r="BV32" s="653"/>
      <c r="BW32" s="653"/>
      <c r="BX32" s="629">
        <v>98.8</v>
      </c>
      <c r="BY32" s="653"/>
      <c r="BZ32" s="653"/>
      <c r="CA32" s="653"/>
      <c r="CB32" s="669"/>
      <c r="CD32" s="665"/>
      <c r="CE32" s="666"/>
      <c r="CF32" s="620" t="s">
        <v>303</v>
      </c>
      <c r="CG32" s="621"/>
      <c r="CH32" s="621"/>
      <c r="CI32" s="621"/>
      <c r="CJ32" s="621"/>
      <c r="CK32" s="621"/>
      <c r="CL32" s="621"/>
      <c r="CM32" s="621"/>
      <c r="CN32" s="621"/>
      <c r="CO32" s="621"/>
      <c r="CP32" s="621"/>
      <c r="CQ32" s="622"/>
      <c r="CR32" s="623">
        <v>16</v>
      </c>
      <c r="CS32" s="624"/>
      <c r="CT32" s="624"/>
      <c r="CU32" s="624"/>
      <c r="CV32" s="624"/>
      <c r="CW32" s="624"/>
      <c r="CX32" s="624"/>
      <c r="CY32" s="625"/>
      <c r="CZ32" s="628">
        <v>0</v>
      </c>
      <c r="DA32" s="655"/>
      <c r="DB32" s="655"/>
      <c r="DC32" s="658"/>
      <c r="DD32" s="632">
        <v>16</v>
      </c>
      <c r="DE32" s="624"/>
      <c r="DF32" s="624"/>
      <c r="DG32" s="624"/>
      <c r="DH32" s="624"/>
      <c r="DI32" s="624"/>
      <c r="DJ32" s="624"/>
      <c r="DK32" s="625"/>
      <c r="DL32" s="632">
        <v>16</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2">
      <c r="B33" s="620" t="s">
        <v>304</v>
      </c>
      <c r="C33" s="621"/>
      <c r="D33" s="621"/>
      <c r="E33" s="621"/>
      <c r="F33" s="621"/>
      <c r="G33" s="621"/>
      <c r="H33" s="621"/>
      <c r="I33" s="621"/>
      <c r="J33" s="621"/>
      <c r="K33" s="621"/>
      <c r="L33" s="621"/>
      <c r="M33" s="621"/>
      <c r="N33" s="621"/>
      <c r="O33" s="621"/>
      <c r="P33" s="621"/>
      <c r="Q33" s="622"/>
      <c r="R33" s="623">
        <v>5213</v>
      </c>
      <c r="S33" s="624"/>
      <c r="T33" s="624"/>
      <c r="U33" s="624"/>
      <c r="V33" s="624"/>
      <c r="W33" s="624"/>
      <c r="X33" s="624"/>
      <c r="Y33" s="625"/>
      <c r="Z33" s="626">
        <v>0.1</v>
      </c>
      <c r="AA33" s="626"/>
      <c r="AB33" s="626"/>
      <c r="AC33" s="626"/>
      <c r="AD33" s="627">
        <v>3363</v>
      </c>
      <c r="AE33" s="627"/>
      <c r="AF33" s="627"/>
      <c r="AG33" s="627"/>
      <c r="AH33" s="627"/>
      <c r="AI33" s="627"/>
      <c r="AJ33" s="627"/>
      <c r="AK33" s="627"/>
      <c r="AL33" s="628">
        <v>0.1</v>
      </c>
      <c r="AM33" s="629"/>
      <c r="AN33" s="629"/>
      <c r="AO33" s="630"/>
      <c r="AP33" s="675"/>
      <c r="AQ33" s="676"/>
      <c r="AR33" s="676"/>
      <c r="AS33" s="676"/>
      <c r="AT33" s="679"/>
      <c r="AU33" s="219"/>
      <c r="AV33" s="219"/>
      <c r="AW33" s="219"/>
      <c r="AX33" s="644" t="s">
        <v>305</v>
      </c>
      <c r="AY33" s="645"/>
      <c r="AZ33" s="645"/>
      <c r="BA33" s="645"/>
      <c r="BB33" s="645"/>
      <c r="BC33" s="645"/>
      <c r="BD33" s="645"/>
      <c r="BE33" s="645"/>
      <c r="BF33" s="646"/>
      <c r="BG33" s="681">
        <v>99.4</v>
      </c>
      <c r="BH33" s="682"/>
      <c r="BI33" s="682"/>
      <c r="BJ33" s="682"/>
      <c r="BK33" s="682"/>
      <c r="BL33" s="682"/>
      <c r="BM33" s="683">
        <v>98.9</v>
      </c>
      <c r="BN33" s="682"/>
      <c r="BO33" s="682"/>
      <c r="BP33" s="682"/>
      <c r="BQ33" s="684"/>
      <c r="BR33" s="681">
        <v>99.5</v>
      </c>
      <c r="BS33" s="682"/>
      <c r="BT33" s="682"/>
      <c r="BU33" s="682"/>
      <c r="BV33" s="682"/>
      <c r="BW33" s="682"/>
      <c r="BX33" s="683">
        <v>98.7</v>
      </c>
      <c r="BY33" s="682"/>
      <c r="BZ33" s="682"/>
      <c r="CA33" s="682"/>
      <c r="CB33" s="684"/>
      <c r="CD33" s="620" t="s">
        <v>306</v>
      </c>
      <c r="CE33" s="621"/>
      <c r="CF33" s="621"/>
      <c r="CG33" s="621"/>
      <c r="CH33" s="621"/>
      <c r="CI33" s="621"/>
      <c r="CJ33" s="621"/>
      <c r="CK33" s="621"/>
      <c r="CL33" s="621"/>
      <c r="CM33" s="621"/>
      <c r="CN33" s="621"/>
      <c r="CO33" s="621"/>
      <c r="CP33" s="621"/>
      <c r="CQ33" s="622"/>
      <c r="CR33" s="623">
        <v>4224514</v>
      </c>
      <c r="CS33" s="653"/>
      <c r="CT33" s="653"/>
      <c r="CU33" s="653"/>
      <c r="CV33" s="653"/>
      <c r="CW33" s="653"/>
      <c r="CX33" s="653"/>
      <c r="CY33" s="654"/>
      <c r="CZ33" s="628">
        <v>42.3</v>
      </c>
      <c r="DA33" s="655"/>
      <c r="DB33" s="655"/>
      <c r="DC33" s="658"/>
      <c r="DD33" s="632">
        <v>2576764</v>
      </c>
      <c r="DE33" s="653"/>
      <c r="DF33" s="653"/>
      <c r="DG33" s="653"/>
      <c r="DH33" s="653"/>
      <c r="DI33" s="653"/>
      <c r="DJ33" s="653"/>
      <c r="DK33" s="654"/>
      <c r="DL33" s="632">
        <v>1900686</v>
      </c>
      <c r="DM33" s="653"/>
      <c r="DN33" s="653"/>
      <c r="DO33" s="653"/>
      <c r="DP33" s="653"/>
      <c r="DQ33" s="653"/>
      <c r="DR33" s="653"/>
      <c r="DS33" s="653"/>
      <c r="DT33" s="653"/>
      <c r="DU33" s="653"/>
      <c r="DV33" s="654"/>
      <c r="DW33" s="628">
        <v>41</v>
      </c>
      <c r="DX33" s="655"/>
      <c r="DY33" s="655"/>
      <c r="DZ33" s="655"/>
      <c r="EA33" s="655"/>
      <c r="EB33" s="655"/>
      <c r="EC33" s="656"/>
    </row>
    <row r="34" spans="2:133" ht="11.25" customHeight="1" x14ac:dyDescent="0.2">
      <c r="B34" s="620" t="s">
        <v>307</v>
      </c>
      <c r="C34" s="621"/>
      <c r="D34" s="621"/>
      <c r="E34" s="621"/>
      <c r="F34" s="621"/>
      <c r="G34" s="621"/>
      <c r="H34" s="621"/>
      <c r="I34" s="621"/>
      <c r="J34" s="621"/>
      <c r="K34" s="621"/>
      <c r="L34" s="621"/>
      <c r="M34" s="621"/>
      <c r="N34" s="621"/>
      <c r="O34" s="621"/>
      <c r="P34" s="621"/>
      <c r="Q34" s="622"/>
      <c r="R34" s="623">
        <v>123137</v>
      </c>
      <c r="S34" s="624"/>
      <c r="T34" s="624"/>
      <c r="U34" s="624"/>
      <c r="V34" s="624"/>
      <c r="W34" s="624"/>
      <c r="X34" s="624"/>
      <c r="Y34" s="625"/>
      <c r="Z34" s="626">
        <v>1.2</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1224944</v>
      </c>
      <c r="CS34" s="624"/>
      <c r="CT34" s="624"/>
      <c r="CU34" s="624"/>
      <c r="CV34" s="624"/>
      <c r="CW34" s="624"/>
      <c r="CX34" s="624"/>
      <c r="CY34" s="625"/>
      <c r="CZ34" s="628">
        <v>12.3</v>
      </c>
      <c r="DA34" s="655"/>
      <c r="DB34" s="655"/>
      <c r="DC34" s="658"/>
      <c r="DD34" s="632">
        <v>754731</v>
      </c>
      <c r="DE34" s="624"/>
      <c r="DF34" s="624"/>
      <c r="DG34" s="624"/>
      <c r="DH34" s="624"/>
      <c r="DI34" s="624"/>
      <c r="DJ34" s="624"/>
      <c r="DK34" s="625"/>
      <c r="DL34" s="632">
        <v>588351</v>
      </c>
      <c r="DM34" s="624"/>
      <c r="DN34" s="624"/>
      <c r="DO34" s="624"/>
      <c r="DP34" s="624"/>
      <c r="DQ34" s="624"/>
      <c r="DR34" s="624"/>
      <c r="DS34" s="624"/>
      <c r="DT34" s="624"/>
      <c r="DU34" s="624"/>
      <c r="DV34" s="625"/>
      <c r="DW34" s="628">
        <v>12.7</v>
      </c>
      <c r="DX34" s="655"/>
      <c r="DY34" s="655"/>
      <c r="DZ34" s="655"/>
      <c r="EA34" s="655"/>
      <c r="EB34" s="655"/>
      <c r="EC34" s="656"/>
    </row>
    <row r="35" spans="2:133" ht="11.25" customHeight="1" x14ac:dyDescent="0.2">
      <c r="B35" s="620" t="s">
        <v>309</v>
      </c>
      <c r="C35" s="621"/>
      <c r="D35" s="621"/>
      <c r="E35" s="621"/>
      <c r="F35" s="621"/>
      <c r="G35" s="621"/>
      <c r="H35" s="621"/>
      <c r="I35" s="621"/>
      <c r="J35" s="621"/>
      <c r="K35" s="621"/>
      <c r="L35" s="621"/>
      <c r="M35" s="621"/>
      <c r="N35" s="621"/>
      <c r="O35" s="621"/>
      <c r="P35" s="621"/>
      <c r="Q35" s="622"/>
      <c r="R35" s="623">
        <v>154429</v>
      </c>
      <c r="S35" s="624"/>
      <c r="T35" s="624"/>
      <c r="U35" s="624"/>
      <c r="V35" s="624"/>
      <c r="W35" s="624"/>
      <c r="X35" s="624"/>
      <c r="Y35" s="625"/>
      <c r="Z35" s="626">
        <v>1.5</v>
      </c>
      <c r="AA35" s="626"/>
      <c r="AB35" s="626"/>
      <c r="AC35" s="626"/>
      <c r="AD35" s="627" t="s">
        <v>121</v>
      </c>
      <c r="AE35" s="627"/>
      <c r="AF35" s="627"/>
      <c r="AG35" s="627"/>
      <c r="AH35" s="627"/>
      <c r="AI35" s="627"/>
      <c r="AJ35" s="627"/>
      <c r="AK35" s="627"/>
      <c r="AL35" s="628" t="s">
        <v>121</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52560</v>
      </c>
      <c r="CS35" s="653"/>
      <c r="CT35" s="653"/>
      <c r="CU35" s="653"/>
      <c r="CV35" s="653"/>
      <c r="CW35" s="653"/>
      <c r="CX35" s="653"/>
      <c r="CY35" s="654"/>
      <c r="CZ35" s="628">
        <v>0.5</v>
      </c>
      <c r="DA35" s="655"/>
      <c r="DB35" s="655"/>
      <c r="DC35" s="658"/>
      <c r="DD35" s="632">
        <v>42704</v>
      </c>
      <c r="DE35" s="653"/>
      <c r="DF35" s="653"/>
      <c r="DG35" s="653"/>
      <c r="DH35" s="653"/>
      <c r="DI35" s="653"/>
      <c r="DJ35" s="653"/>
      <c r="DK35" s="654"/>
      <c r="DL35" s="632">
        <v>19795</v>
      </c>
      <c r="DM35" s="653"/>
      <c r="DN35" s="653"/>
      <c r="DO35" s="653"/>
      <c r="DP35" s="653"/>
      <c r="DQ35" s="653"/>
      <c r="DR35" s="653"/>
      <c r="DS35" s="653"/>
      <c r="DT35" s="653"/>
      <c r="DU35" s="653"/>
      <c r="DV35" s="654"/>
      <c r="DW35" s="628">
        <v>0.4</v>
      </c>
      <c r="DX35" s="655"/>
      <c r="DY35" s="655"/>
      <c r="DZ35" s="655"/>
      <c r="EA35" s="655"/>
      <c r="EB35" s="655"/>
      <c r="EC35" s="656"/>
    </row>
    <row r="36" spans="2:133" ht="11.25" customHeight="1" x14ac:dyDescent="0.2">
      <c r="B36" s="620" t="s">
        <v>313</v>
      </c>
      <c r="C36" s="621"/>
      <c r="D36" s="621"/>
      <c r="E36" s="621"/>
      <c r="F36" s="621"/>
      <c r="G36" s="621"/>
      <c r="H36" s="621"/>
      <c r="I36" s="621"/>
      <c r="J36" s="621"/>
      <c r="K36" s="621"/>
      <c r="L36" s="621"/>
      <c r="M36" s="621"/>
      <c r="N36" s="621"/>
      <c r="O36" s="621"/>
      <c r="P36" s="621"/>
      <c r="Q36" s="622"/>
      <c r="R36" s="623">
        <v>178137</v>
      </c>
      <c r="S36" s="624"/>
      <c r="T36" s="624"/>
      <c r="U36" s="624"/>
      <c r="V36" s="624"/>
      <c r="W36" s="624"/>
      <c r="X36" s="624"/>
      <c r="Y36" s="625"/>
      <c r="Z36" s="626">
        <v>1.7</v>
      </c>
      <c r="AA36" s="626"/>
      <c r="AB36" s="626"/>
      <c r="AC36" s="626"/>
      <c r="AD36" s="627" t="s">
        <v>121</v>
      </c>
      <c r="AE36" s="627"/>
      <c r="AF36" s="627"/>
      <c r="AG36" s="627"/>
      <c r="AH36" s="627"/>
      <c r="AI36" s="627"/>
      <c r="AJ36" s="627"/>
      <c r="AK36" s="627"/>
      <c r="AL36" s="628" t="s">
        <v>121</v>
      </c>
      <c r="AM36" s="629"/>
      <c r="AN36" s="629"/>
      <c r="AO36" s="630"/>
      <c r="AP36" s="222"/>
      <c r="AQ36" s="685" t="s">
        <v>314</v>
      </c>
      <c r="AR36" s="686"/>
      <c r="AS36" s="686"/>
      <c r="AT36" s="686"/>
      <c r="AU36" s="686"/>
      <c r="AV36" s="686"/>
      <c r="AW36" s="686"/>
      <c r="AX36" s="686"/>
      <c r="AY36" s="687"/>
      <c r="AZ36" s="612">
        <v>1011080</v>
      </c>
      <c r="BA36" s="613"/>
      <c r="BB36" s="613"/>
      <c r="BC36" s="613"/>
      <c r="BD36" s="613"/>
      <c r="BE36" s="613"/>
      <c r="BF36" s="688"/>
      <c r="BG36" s="609" t="s">
        <v>315</v>
      </c>
      <c r="BH36" s="610"/>
      <c r="BI36" s="610"/>
      <c r="BJ36" s="610"/>
      <c r="BK36" s="610"/>
      <c r="BL36" s="610"/>
      <c r="BM36" s="610"/>
      <c r="BN36" s="610"/>
      <c r="BO36" s="610"/>
      <c r="BP36" s="610"/>
      <c r="BQ36" s="610"/>
      <c r="BR36" s="610"/>
      <c r="BS36" s="610"/>
      <c r="BT36" s="610"/>
      <c r="BU36" s="611"/>
      <c r="BV36" s="612">
        <v>-94098</v>
      </c>
      <c r="BW36" s="613"/>
      <c r="BX36" s="613"/>
      <c r="BY36" s="613"/>
      <c r="BZ36" s="613"/>
      <c r="CA36" s="613"/>
      <c r="CB36" s="688"/>
      <c r="CD36" s="620" t="s">
        <v>316</v>
      </c>
      <c r="CE36" s="621"/>
      <c r="CF36" s="621"/>
      <c r="CG36" s="621"/>
      <c r="CH36" s="621"/>
      <c r="CI36" s="621"/>
      <c r="CJ36" s="621"/>
      <c r="CK36" s="621"/>
      <c r="CL36" s="621"/>
      <c r="CM36" s="621"/>
      <c r="CN36" s="621"/>
      <c r="CO36" s="621"/>
      <c r="CP36" s="621"/>
      <c r="CQ36" s="622"/>
      <c r="CR36" s="623">
        <v>2081404</v>
      </c>
      <c r="CS36" s="624"/>
      <c r="CT36" s="624"/>
      <c r="CU36" s="624"/>
      <c r="CV36" s="624"/>
      <c r="CW36" s="624"/>
      <c r="CX36" s="624"/>
      <c r="CY36" s="625"/>
      <c r="CZ36" s="628">
        <v>20.8</v>
      </c>
      <c r="DA36" s="655"/>
      <c r="DB36" s="655"/>
      <c r="DC36" s="658"/>
      <c r="DD36" s="632">
        <v>1084732</v>
      </c>
      <c r="DE36" s="624"/>
      <c r="DF36" s="624"/>
      <c r="DG36" s="624"/>
      <c r="DH36" s="624"/>
      <c r="DI36" s="624"/>
      <c r="DJ36" s="624"/>
      <c r="DK36" s="625"/>
      <c r="DL36" s="632">
        <v>907829</v>
      </c>
      <c r="DM36" s="624"/>
      <c r="DN36" s="624"/>
      <c r="DO36" s="624"/>
      <c r="DP36" s="624"/>
      <c r="DQ36" s="624"/>
      <c r="DR36" s="624"/>
      <c r="DS36" s="624"/>
      <c r="DT36" s="624"/>
      <c r="DU36" s="624"/>
      <c r="DV36" s="625"/>
      <c r="DW36" s="628">
        <v>19.600000000000001</v>
      </c>
      <c r="DX36" s="655"/>
      <c r="DY36" s="655"/>
      <c r="DZ36" s="655"/>
      <c r="EA36" s="655"/>
      <c r="EB36" s="655"/>
      <c r="EC36" s="656"/>
    </row>
    <row r="37" spans="2:133" ht="11.25" customHeight="1" x14ac:dyDescent="0.2">
      <c r="B37" s="620" t="s">
        <v>317</v>
      </c>
      <c r="C37" s="621"/>
      <c r="D37" s="621"/>
      <c r="E37" s="621"/>
      <c r="F37" s="621"/>
      <c r="G37" s="621"/>
      <c r="H37" s="621"/>
      <c r="I37" s="621"/>
      <c r="J37" s="621"/>
      <c r="K37" s="621"/>
      <c r="L37" s="621"/>
      <c r="M37" s="621"/>
      <c r="N37" s="621"/>
      <c r="O37" s="621"/>
      <c r="P37" s="621"/>
      <c r="Q37" s="622"/>
      <c r="R37" s="623">
        <v>311039</v>
      </c>
      <c r="S37" s="624"/>
      <c r="T37" s="624"/>
      <c r="U37" s="624"/>
      <c r="V37" s="624"/>
      <c r="W37" s="624"/>
      <c r="X37" s="624"/>
      <c r="Y37" s="625"/>
      <c r="Z37" s="626">
        <v>3</v>
      </c>
      <c r="AA37" s="626"/>
      <c r="AB37" s="626"/>
      <c r="AC37" s="626"/>
      <c r="AD37" s="627">
        <v>1935</v>
      </c>
      <c r="AE37" s="627"/>
      <c r="AF37" s="627"/>
      <c r="AG37" s="627"/>
      <c r="AH37" s="627"/>
      <c r="AI37" s="627"/>
      <c r="AJ37" s="627"/>
      <c r="AK37" s="627"/>
      <c r="AL37" s="628">
        <v>0</v>
      </c>
      <c r="AM37" s="629"/>
      <c r="AN37" s="629"/>
      <c r="AO37" s="630"/>
      <c r="AQ37" s="689" t="s">
        <v>318</v>
      </c>
      <c r="AR37" s="690"/>
      <c r="AS37" s="690"/>
      <c r="AT37" s="690"/>
      <c r="AU37" s="690"/>
      <c r="AV37" s="690"/>
      <c r="AW37" s="690"/>
      <c r="AX37" s="690"/>
      <c r="AY37" s="691"/>
      <c r="AZ37" s="623">
        <v>222480</v>
      </c>
      <c r="BA37" s="624"/>
      <c r="BB37" s="624"/>
      <c r="BC37" s="624"/>
      <c r="BD37" s="653"/>
      <c r="BE37" s="653"/>
      <c r="BF37" s="669"/>
      <c r="BG37" s="620" t="s">
        <v>319</v>
      </c>
      <c r="BH37" s="621"/>
      <c r="BI37" s="621"/>
      <c r="BJ37" s="621"/>
      <c r="BK37" s="621"/>
      <c r="BL37" s="621"/>
      <c r="BM37" s="621"/>
      <c r="BN37" s="621"/>
      <c r="BO37" s="621"/>
      <c r="BP37" s="621"/>
      <c r="BQ37" s="621"/>
      <c r="BR37" s="621"/>
      <c r="BS37" s="621"/>
      <c r="BT37" s="621"/>
      <c r="BU37" s="622"/>
      <c r="BV37" s="623">
        <v>-294703</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552653</v>
      </c>
      <c r="CS37" s="653"/>
      <c r="CT37" s="653"/>
      <c r="CU37" s="653"/>
      <c r="CV37" s="653"/>
      <c r="CW37" s="653"/>
      <c r="CX37" s="653"/>
      <c r="CY37" s="654"/>
      <c r="CZ37" s="628">
        <v>5.5</v>
      </c>
      <c r="DA37" s="655"/>
      <c r="DB37" s="655"/>
      <c r="DC37" s="658"/>
      <c r="DD37" s="632">
        <v>552427</v>
      </c>
      <c r="DE37" s="653"/>
      <c r="DF37" s="653"/>
      <c r="DG37" s="653"/>
      <c r="DH37" s="653"/>
      <c r="DI37" s="653"/>
      <c r="DJ37" s="653"/>
      <c r="DK37" s="654"/>
      <c r="DL37" s="632">
        <v>542918</v>
      </c>
      <c r="DM37" s="653"/>
      <c r="DN37" s="653"/>
      <c r="DO37" s="653"/>
      <c r="DP37" s="653"/>
      <c r="DQ37" s="653"/>
      <c r="DR37" s="653"/>
      <c r="DS37" s="653"/>
      <c r="DT37" s="653"/>
      <c r="DU37" s="653"/>
      <c r="DV37" s="654"/>
      <c r="DW37" s="628">
        <v>11.7</v>
      </c>
      <c r="DX37" s="655"/>
      <c r="DY37" s="655"/>
      <c r="DZ37" s="655"/>
      <c r="EA37" s="655"/>
      <c r="EB37" s="655"/>
      <c r="EC37" s="656"/>
    </row>
    <row r="38" spans="2:133" ht="11.25" customHeight="1" x14ac:dyDescent="0.2">
      <c r="B38" s="620" t="s">
        <v>321</v>
      </c>
      <c r="C38" s="621"/>
      <c r="D38" s="621"/>
      <c r="E38" s="621"/>
      <c r="F38" s="621"/>
      <c r="G38" s="621"/>
      <c r="H38" s="621"/>
      <c r="I38" s="621"/>
      <c r="J38" s="621"/>
      <c r="K38" s="621"/>
      <c r="L38" s="621"/>
      <c r="M38" s="621"/>
      <c r="N38" s="621"/>
      <c r="O38" s="621"/>
      <c r="P38" s="621"/>
      <c r="Q38" s="622"/>
      <c r="R38" s="623">
        <v>404591</v>
      </c>
      <c r="S38" s="624"/>
      <c r="T38" s="624"/>
      <c r="U38" s="624"/>
      <c r="V38" s="624"/>
      <c r="W38" s="624"/>
      <c r="X38" s="624"/>
      <c r="Y38" s="625"/>
      <c r="Z38" s="626">
        <v>4</v>
      </c>
      <c r="AA38" s="626"/>
      <c r="AB38" s="626"/>
      <c r="AC38" s="626"/>
      <c r="AD38" s="627" t="s">
        <v>121</v>
      </c>
      <c r="AE38" s="627"/>
      <c r="AF38" s="627"/>
      <c r="AG38" s="627"/>
      <c r="AH38" s="627"/>
      <c r="AI38" s="627"/>
      <c r="AJ38" s="627"/>
      <c r="AK38" s="627"/>
      <c r="AL38" s="628" t="s">
        <v>121</v>
      </c>
      <c r="AM38" s="629"/>
      <c r="AN38" s="629"/>
      <c r="AO38" s="630"/>
      <c r="AQ38" s="689" t="s">
        <v>322</v>
      </c>
      <c r="AR38" s="690"/>
      <c r="AS38" s="690"/>
      <c r="AT38" s="690"/>
      <c r="AU38" s="690"/>
      <c r="AV38" s="690"/>
      <c r="AW38" s="690"/>
      <c r="AX38" s="690"/>
      <c r="AY38" s="691"/>
      <c r="AZ38" s="623">
        <v>12436</v>
      </c>
      <c r="BA38" s="624"/>
      <c r="BB38" s="624"/>
      <c r="BC38" s="624"/>
      <c r="BD38" s="653"/>
      <c r="BE38" s="653"/>
      <c r="BF38" s="669"/>
      <c r="BG38" s="620" t="s">
        <v>323</v>
      </c>
      <c r="BH38" s="621"/>
      <c r="BI38" s="621"/>
      <c r="BJ38" s="621"/>
      <c r="BK38" s="621"/>
      <c r="BL38" s="621"/>
      <c r="BM38" s="621"/>
      <c r="BN38" s="621"/>
      <c r="BO38" s="621"/>
      <c r="BP38" s="621"/>
      <c r="BQ38" s="621"/>
      <c r="BR38" s="621"/>
      <c r="BS38" s="621"/>
      <c r="BT38" s="621"/>
      <c r="BU38" s="622"/>
      <c r="BV38" s="623">
        <v>2677</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776164</v>
      </c>
      <c r="CS38" s="624"/>
      <c r="CT38" s="624"/>
      <c r="CU38" s="624"/>
      <c r="CV38" s="624"/>
      <c r="CW38" s="624"/>
      <c r="CX38" s="624"/>
      <c r="CY38" s="625"/>
      <c r="CZ38" s="628">
        <v>7.8</v>
      </c>
      <c r="DA38" s="655"/>
      <c r="DB38" s="655"/>
      <c r="DC38" s="658"/>
      <c r="DD38" s="632">
        <v>666636</v>
      </c>
      <c r="DE38" s="624"/>
      <c r="DF38" s="624"/>
      <c r="DG38" s="624"/>
      <c r="DH38" s="624"/>
      <c r="DI38" s="624"/>
      <c r="DJ38" s="624"/>
      <c r="DK38" s="625"/>
      <c r="DL38" s="632">
        <v>384711</v>
      </c>
      <c r="DM38" s="624"/>
      <c r="DN38" s="624"/>
      <c r="DO38" s="624"/>
      <c r="DP38" s="624"/>
      <c r="DQ38" s="624"/>
      <c r="DR38" s="624"/>
      <c r="DS38" s="624"/>
      <c r="DT38" s="624"/>
      <c r="DU38" s="624"/>
      <c r="DV38" s="625"/>
      <c r="DW38" s="628">
        <v>8.3000000000000007</v>
      </c>
      <c r="DX38" s="655"/>
      <c r="DY38" s="655"/>
      <c r="DZ38" s="655"/>
      <c r="EA38" s="655"/>
      <c r="EB38" s="655"/>
      <c r="EC38" s="656"/>
    </row>
    <row r="39" spans="2:133" ht="11.25" customHeight="1" x14ac:dyDescent="0.2">
      <c r="B39" s="620" t="s">
        <v>325</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9" t="s">
        <v>326</v>
      </c>
      <c r="AR39" s="690"/>
      <c r="AS39" s="690"/>
      <c r="AT39" s="690"/>
      <c r="AU39" s="690"/>
      <c r="AV39" s="690"/>
      <c r="AW39" s="690"/>
      <c r="AX39" s="690"/>
      <c r="AY39" s="691"/>
      <c r="AZ39" s="623" t="s">
        <v>121</v>
      </c>
      <c r="BA39" s="624"/>
      <c r="BB39" s="624"/>
      <c r="BC39" s="624"/>
      <c r="BD39" s="653"/>
      <c r="BE39" s="653"/>
      <c r="BF39" s="669"/>
      <c r="BG39" s="620" t="s">
        <v>327</v>
      </c>
      <c r="BH39" s="621"/>
      <c r="BI39" s="621"/>
      <c r="BJ39" s="621"/>
      <c r="BK39" s="621"/>
      <c r="BL39" s="621"/>
      <c r="BM39" s="621"/>
      <c r="BN39" s="621"/>
      <c r="BO39" s="621"/>
      <c r="BP39" s="621"/>
      <c r="BQ39" s="621"/>
      <c r="BR39" s="621"/>
      <c r="BS39" s="621"/>
      <c r="BT39" s="621"/>
      <c r="BU39" s="622"/>
      <c r="BV39" s="623">
        <v>4207</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88842</v>
      </c>
      <c r="CS39" s="653"/>
      <c r="CT39" s="653"/>
      <c r="CU39" s="653"/>
      <c r="CV39" s="653"/>
      <c r="CW39" s="653"/>
      <c r="CX39" s="653"/>
      <c r="CY39" s="654"/>
      <c r="CZ39" s="628">
        <v>0.9</v>
      </c>
      <c r="DA39" s="655"/>
      <c r="DB39" s="655"/>
      <c r="DC39" s="658"/>
      <c r="DD39" s="632">
        <v>27361</v>
      </c>
      <c r="DE39" s="653"/>
      <c r="DF39" s="653"/>
      <c r="DG39" s="653"/>
      <c r="DH39" s="653"/>
      <c r="DI39" s="653"/>
      <c r="DJ39" s="653"/>
      <c r="DK39" s="654"/>
      <c r="DL39" s="632" t="s">
        <v>121</v>
      </c>
      <c r="DM39" s="653"/>
      <c r="DN39" s="653"/>
      <c r="DO39" s="653"/>
      <c r="DP39" s="653"/>
      <c r="DQ39" s="653"/>
      <c r="DR39" s="653"/>
      <c r="DS39" s="653"/>
      <c r="DT39" s="653"/>
      <c r="DU39" s="653"/>
      <c r="DV39" s="654"/>
      <c r="DW39" s="628" t="s">
        <v>121</v>
      </c>
      <c r="DX39" s="655"/>
      <c r="DY39" s="655"/>
      <c r="DZ39" s="655"/>
      <c r="EA39" s="655"/>
      <c r="EB39" s="655"/>
      <c r="EC39" s="656"/>
    </row>
    <row r="40" spans="2:133" ht="11.25" customHeight="1" x14ac:dyDescent="0.2">
      <c r="B40" s="620" t="s">
        <v>329</v>
      </c>
      <c r="C40" s="621"/>
      <c r="D40" s="621"/>
      <c r="E40" s="621"/>
      <c r="F40" s="621"/>
      <c r="G40" s="621"/>
      <c r="H40" s="621"/>
      <c r="I40" s="621"/>
      <c r="J40" s="621"/>
      <c r="K40" s="621"/>
      <c r="L40" s="621"/>
      <c r="M40" s="621"/>
      <c r="N40" s="621"/>
      <c r="O40" s="621"/>
      <c r="P40" s="621"/>
      <c r="Q40" s="622"/>
      <c r="R40" s="623">
        <v>30391</v>
      </c>
      <c r="S40" s="624"/>
      <c r="T40" s="624"/>
      <c r="U40" s="624"/>
      <c r="V40" s="624"/>
      <c r="W40" s="624"/>
      <c r="X40" s="624"/>
      <c r="Y40" s="625"/>
      <c r="Z40" s="626">
        <v>0.3</v>
      </c>
      <c r="AA40" s="626"/>
      <c r="AB40" s="626"/>
      <c r="AC40" s="626"/>
      <c r="AD40" s="627" t="s">
        <v>121</v>
      </c>
      <c r="AE40" s="627"/>
      <c r="AF40" s="627"/>
      <c r="AG40" s="627"/>
      <c r="AH40" s="627"/>
      <c r="AI40" s="627"/>
      <c r="AJ40" s="627"/>
      <c r="AK40" s="627"/>
      <c r="AL40" s="628" t="s">
        <v>121</v>
      </c>
      <c r="AM40" s="629"/>
      <c r="AN40" s="629"/>
      <c r="AO40" s="630"/>
      <c r="AQ40" s="689" t="s">
        <v>330</v>
      </c>
      <c r="AR40" s="690"/>
      <c r="AS40" s="690"/>
      <c r="AT40" s="690"/>
      <c r="AU40" s="690"/>
      <c r="AV40" s="690"/>
      <c r="AW40" s="690"/>
      <c r="AX40" s="690"/>
      <c r="AY40" s="691"/>
      <c r="AZ40" s="623" t="s">
        <v>121</v>
      </c>
      <c r="BA40" s="624"/>
      <c r="BB40" s="624"/>
      <c r="BC40" s="624"/>
      <c r="BD40" s="653"/>
      <c r="BE40" s="653"/>
      <c r="BF40" s="669"/>
      <c r="BG40" s="673" t="s">
        <v>331</v>
      </c>
      <c r="BH40" s="674"/>
      <c r="BI40" s="674"/>
      <c r="BJ40" s="674"/>
      <c r="BK40" s="674"/>
      <c r="BL40" s="223"/>
      <c r="BM40" s="621" t="s">
        <v>332</v>
      </c>
      <c r="BN40" s="621"/>
      <c r="BO40" s="621"/>
      <c r="BP40" s="621"/>
      <c r="BQ40" s="621"/>
      <c r="BR40" s="621"/>
      <c r="BS40" s="621"/>
      <c r="BT40" s="621"/>
      <c r="BU40" s="622"/>
      <c r="BV40" s="623">
        <v>72</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600</v>
      </c>
      <c r="CS40" s="624"/>
      <c r="CT40" s="624"/>
      <c r="CU40" s="624"/>
      <c r="CV40" s="624"/>
      <c r="CW40" s="624"/>
      <c r="CX40" s="624"/>
      <c r="CY40" s="625"/>
      <c r="CZ40" s="628">
        <v>0</v>
      </c>
      <c r="DA40" s="655"/>
      <c r="DB40" s="655"/>
      <c r="DC40" s="658"/>
      <c r="DD40" s="632">
        <v>600</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5"/>
      <c r="DY40" s="655"/>
      <c r="DZ40" s="655"/>
      <c r="EA40" s="655"/>
      <c r="EB40" s="655"/>
      <c r="EC40" s="656"/>
    </row>
    <row r="41" spans="2:133" ht="11.25" customHeight="1" x14ac:dyDescent="0.2">
      <c r="B41" s="644" t="s">
        <v>334</v>
      </c>
      <c r="C41" s="645"/>
      <c r="D41" s="645"/>
      <c r="E41" s="645"/>
      <c r="F41" s="645"/>
      <c r="G41" s="645"/>
      <c r="H41" s="645"/>
      <c r="I41" s="645"/>
      <c r="J41" s="645"/>
      <c r="K41" s="645"/>
      <c r="L41" s="645"/>
      <c r="M41" s="645"/>
      <c r="N41" s="645"/>
      <c r="O41" s="645"/>
      <c r="P41" s="645"/>
      <c r="Q41" s="646"/>
      <c r="R41" s="698">
        <v>10202156</v>
      </c>
      <c r="S41" s="699"/>
      <c r="T41" s="699"/>
      <c r="U41" s="699"/>
      <c r="V41" s="699"/>
      <c r="W41" s="699"/>
      <c r="X41" s="699"/>
      <c r="Y41" s="700"/>
      <c r="Z41" s="701">
        <v>100</v>
      </c>
      <c r="AA41" s="701"/>
      <c r="AB41" s="701"/>
      <c r="AC41" s="701"/>
      <c r="AD41" s="702">
        <v>4609734</v>
      </c>
      <c r="AE41" s="702"/>
      <c r="AF41" s="702"/>
      <c r="AG41" s="702"/>
      <c r="AH41" s="702"/>
      <c r="AI41" s="702"/>
      <c r="AJ41" s="702"/>
      <c r="AK41" s="702"/>
      <c r="AL41" s="703">
        <v>100</v>
      </c>
      <c r="AM41" s="683"/>
      <c r="AN41" s="683"/>
      <c r="AO41" s="704"/>
      <c r="AQ41" s="689" t="s">
        <v>335</v>
      </c>
      <c r="AR41" s="690"/>
      <c r="AS41" s="690"/>
      <c r="AT41" s="690"/>
      <c r="AU41" s="690"/>
      <c r="AV41" s="690"/>
      <c r="AW41" s="690"/>
      <c r="AX41" s="690"/>
      <c r="AY41" s="691"/>
      <c r="AZ41" s="623">
        <v>390043</v>
      </c>
      <c r="BA41" s="624"/>
      <c r="BB41" s="624"/>
      <c r="BC41" s="624"/>
      <c r="BD41" s="653"/>
      <c r="BE41" s="653"/>
      <c r="BF41" s="669"/>
      <c r="BG41" s="673"/>
      <c r="BH41" s="674"/>
      <c r="BI41" s="674"/>
      <c r="BJ41" s="674"/>
      <c r="BK41" s="674"/>
      <c r="BL41" s="223"/>
      <c r="BM41" s="621" t="s">
        <v>336</v>
      </c>
      <c r="BN41" s="621"/>
      <c r="BO41" s="621"/>
      <c r="BP41" s="621"/>
      <c r="BQ41" s="621"/>
      <c r="BR41" s="621"/>
      <c r="BS41" s="621"/>
      <c r="BT41" s="621"/>
      <c r="BU41" s="622"/>
      <c r="BV41" s="623" t="s">
        <v>121</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121</v>
      </c>
      <c r="CS41" s="653"/>
      <c r="CT41" s="653"/>
      <c r="CU41" s="653"/>
      <c r="CV41" s="653"/>
      <c r="CW41" s="653"/>
      <c r="CX41" s="653"/>
      <c r="CY41" s="654"/>
      <c r="CZ41" s="628" t="s">
        <v>121</v>
      </c>
      <c r="DA41" s="655"/>
      <c r="DB41" s="655"/>
      <c r="DC41" s="658"/>
      <c r="DD41" s="632" t="s">
        <v>121</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338</v>
      </c>
      <c r="AR42" s="706"/>
      <c r="AS42" s="706"/>
      <c r="AT42" s="706"/>
      <c r="AU42" s="706"/>
      <c r="AV42" s="706"/>
      <c r="AW42" s="706"/>
      <c r="AX42" s="706"/>
      <c r="AY42" s="707"/>
      <c r="AZ42" s="698">
        <v>386121</v>
      </c>
      <c r="BA42" s="699"/>
      <c r="BB42" s="699"/>
      <c r="BC42" s="699"/>
      <c r="BD42" s="682"/>
      <c r="BE42" s="682"/>
      <c r="BF42" s="684"/>
      <c r="BG42" s="675"/>
      <c r="BH42" s="676"/>
      <c r="BI42" s="676"/>
      <c r="BJ42" s="676"/>
      <c r="BK42" s="676"/>
      <c r="BL42" s="224"/>
      <c r="BM42" s="645" t="s">
        <v>339</v>
      </c>
      <c r="BN42" s="645"/>
      <c r="BO42" s="645"/>
      <c r="BP42" s="645"/>
      <c r="BQ42" s="645"/>
      <c r="BR42" s="645"/>
      <c r="BS42" s="645"/>
      <c r="BT42" s="645"/>
      <c r="BU42" s="646"/>
      <c r="BV42" s="698">
        <v>367</v>
      </c>
      <c r="BW42" s="699"/>
      <c r="BX42" s="699"/>
      <c r="BY42" s="699"/>
      <c r="BZ42" s="699"/>
      <c r="CA42" s="699"/>
      <c r="CB42" s="708"/>
      <c r="CD42" s="620" t="s">
        <v>340</v>
      </c>
      <c r="CE42" s="621"/>
      <c r="CF42" s="621"/>
      <c r="CG42" s="621"/>
      <c r="CH42" s="621"/>
      <c r="CI42" s="621"/>
      <c r="CJ42" s="621"/>
      <c r="CK42" s="621"/>
      <c r="CL42" s="621"/>
      <c r="CM42" s="621"/>
      <c r="CN42" s="621"/>
      <c r="CO42" s="621"/>
      <c r="CP42" s="621"/>
      <c r="CQ42" s="622"/>
      <c r="CR42" s="623">
        <v>888818</v>
      </c>
      <c r="CS42" s="653"/>
      <c r="CT42" s="653"/>
      <c r="CU42" s="653"/>
      <c r="CV42" s="653"/>
      <c r="CW42" s="653"/>
      <c r="CX42" s="653"/>
      <c r="CY42" s="654"/>
      <c r="CZ42" s="628">
        <v>8.9</v>
      </c>
      <c r="DA42" s="655"/>
      <c r="DB42" s="655"/>
      <c r="DC42" s="658"/>
      <c r="DD42" s="632">
        <v>118021</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341</v>
      </c>
      <c r="CD43" s="620" t="s">
        <v>342</v>
      </c>
      <c r="CE43" s="621"/>
      <c r="CF43" s="621"/>
      <c r="CG43" s="621"/>
      <c r="CH43" s="621"/>
      <c r="CI43" s="621"/>
      <c r="CJ43" s="621"/>
      <c r="CK43" s="621"/>
      <c r="CL43" s="621"/>
      <c r="CM43" s="621"/>
      <c r="CN43" s="621"/>
      <c r="CO43" s="621"/>
      <c r="CP43" s="621"/>
      <c r="CQ43" s="622"/>
      <c r="CR43" s="623">
        <v>15644</v>
      </c>
      <c r="CS43" s="653"/>
      <c r="CT43" s="653"/>
      <c r="CU43" s="653"/>
      <c r="CV43" s="653"/>
      <c r="CW43" s="653"/>
      <c r="CX43" s="653"/>
      <c r="CY43" s="654"/>
      <c r="CZ43" s="628">
        <v>0.2</v>
      </c>
      <c r="DA43" s="655"/>
      <c r="DB43" s="655"/>
      <c r="DC43" s="658"/>
      <c r="DD43" s="632">
        <v>15644</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291</v>
      </c>
      <c r="CE44" s="662"/>
      <c r="CF44" s="620" t="s">
        <v>344</v>
      </c>
      <c r="CG44" s="621"/>
      <c r="CH44" s="621"/>
      <c r="CI44" s="621"/>
      <c r="CJ44" s="621"/>
      <c r="CK44" s="621"/>
      <c r="CL44" s="621"/>
      <c r="CM44" s="621"/>
      <c r="CN44" s="621"/>
      <c r="CO44" s="621"/>
      <c r="CP44" s="621"/>
      <c r="CQ44" s="622"/>
      <c r="CR44" s="623">
        <v>871417</v>
      </c>
      <c r="CS44" s="624"/>
      <c r="CT44" s="624"/>
      <c r="CU44" s="624"/>
      <c r="CV44" s="624"/>
      <c r="CW44" s="624"/>
      <c r="CX44" s="624"/>
      <c r="CY44" s="625"/>
      <c r="CZ44" s="628">
        <v>8.6999999999999993</v>
      </c>
      <c r="DA44" s="629"/>
      <c r="DB44" s="629"/>
      <c r="DC44" s="635"/>
      <c r="DD44" s="632">
        <v>106772</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346</v>
      </c>
      <c r="CG45" s="621"/>
      <c r="CH45" s="621"/>
      <c r="CI45" s="621"/>
      <c r="CJ45" s="621"/>
      <c r="CK45" s="621"/>
      <c r="CL45" s="621"/>
      <c r="CM45" s="621"/>
      <c r="CN45" s="621"/>
      <c r="CO45" s="621"/>
      <c r="CP45" s="621"/>
      <c r="CQ45" s="622"/>
      <c r="CR45" s="623">
        <v>730805</v>
      </c>
      <c r="CS45" s="653"/>
      <c r="CT45" s="653"/>
      <c r="CU45" s="653"/>
      <c r="CV45" s="653"/>
      <c r="CW45" s="653"/>
      <c r="CX45" s="653"/>
      <c r="CY45" s="654"/>
      <c r="CZ45" s="628">
        <v>7.3</v>
      </c>
      <c r="DA45" s="655"/>
      <c r="DB45" s="655"/>
      <c r="DC45" s="658"/>
      <c r="DD45" s="632">
        <v>66257</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347</v>
      </c>
      <c r="CG46" s="621"/>
      <c r="CH46" s="621"/>
      <c r="CI46" s="621"/>
      <c r="CJ46" s="621"/>
      <c r="CK46" s="621"/>
      <c r="CL46" s="621"/>
      <c r="CM46" s="621"/>
      <c r="CN46" s="621"/>
      <c r="CO46" s="621"/>
      <c r="CP46" s="621"/>
      <c r="CQ46" s="622"/>
      <c r="CR46" s="623">
        <v>140612</v>
      </c>
      <c r="CS46" s="624"/>
      <c r="CT46" s="624"/>
      <c r="CU46" s="624"/>
      <c r="CV46" s="624"/>
      <c r="CW46" s="624"/>
      <c r="CX46" s="624"/>
      <c r="CY46" s="625"/>
      <c r="CZ46" s="628">
        <v>1.4</v>
      </c>
      <c r="DA46" s="629"/>
      <c r="DB46" s="629"/>
      <c r="DC46" s="635"/>
      <c r="DD46" s="632">
        <v>40515</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348</v>
      </c>
      <c r="CG47" s="621"/>
      <c r="CH47" s="621"/>
      <c r="CI47" s="621"/>
      <c r="CJ47" s="621"/>
      <c r="CK47" s="621"/>
      <c r="CL47" s="621"/>
      <c r="CM47" s="621"/>
      <c r="CN47" s="621"/>
      <c r="CO47" s="621"/>
      <c r="CP47" s="621"/>
      <c r="CQ47" s="622"/>
      <c r="CR47" s="623">
        <v>17401</v>
      </c>
      <c r="CS47" s="653"/>
      <c r="CT47" s="653"/>
      <c r="CU47" s="653"/>
      <c r="CV47" s="653"/>
      <c r="CW47" s="653"/>
      <c r="CX47" s="653"/>
      <c r="CY47" s="654"/>
      <c r="CZ47" s="628">
        <v>0.2</v>
      </c>
      <c r="DA47" s="655"/>
      <c r="DB47" s="655"/>
      <c r="DC47" s="658"/>
      <c r="DD47" s="632">
        <v>11249</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1" x14ac:dyDescent="0.2">
      <c r="B48" s="225"/>
      <c r="CD48" s="665"/>
      <c r="CE48" s="666"/>
      <c r="CF48" s="620" t="s">
        <v>349</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350</v>
      </c>
      <c r="CE49" s="645"/>
      <c r="CF49" s="645"/>
      <c r="CG49" s="645"/>
      <c r="CH49" s="645"/>
      <c r="CI49" s="645"/>
      <c r="CJ49" s="645"/>
      <c r="CK49" s="645"/>
      <c r="CL49" s="645"/>
      <c r="CM49" s="645"/>
      <c r="CN49" s="645"/>
      <c r="CO49" s="645"/>
      <c r="CP49" s="645"/>
      <c r="CQ49" s="646"/>
      <c r="CR49" s="698">
        <v>9983752</v>
      </c>
      <c r="CS49" s="682"/>
      <c r="CT49" s="682"/>
      <c r="CU49" s="682"/>
      <c r="CV49" s="682"/>
      <c r="CW49" s="682"/>
      <c r="CX49" s="682"/>
      <c r="CY49" s="711"/>
      <c r="CZ49" s="703">
        <v>100</v>
      </c>
      <c r="DA49" s="712"/>
      <c r="DB49" s="712"/>
      <c r="DC49" s="713"/>
      <c r="DD49" s="714">
        <v>5041782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1DDKt/i5uAPYjCN4QIG7yecTkKtK9ATodLqULdH2hrIzj4dKtG68z17L/pb/Zw3uOkhr1QwQqpDWNWur2TfBg==" saltValue="dUJhN+1J0m3PtTw+7RC3c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1" zoomScale="25" zoomScaleNormal="25" zoomScaleSheetLayoutView="70" workbookViewId="0">
      <selection activeCell="Q75" sqref="Q75:U75"/>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373</v>
      </c>
      <c r="C7" s="750"/>
      <c r="D7" s="750"/>
      <c r="E7" s="750"/>
      <c r="F7" s="750"/>
      <c r="G7" s="750"/>
      <c r="H7" s="750"/>
      <c r="I7" s="750"/>
      <c r="J7" s="750"/>
      <c r="K7" s="750"/>
      <c r="L7" s="750"/>
      <c r="M7" s="750"/>
      <c r="N7" s="750"/>
      <c r="O7" s="750"/>
      <c r="P7" s="751"/>
      <c r="Q7" s="752"/>
      <c r="R7" s="753"/>
      <c r="S7" s="753"/>
      <c r="T7" s="753"/>
      <c r="U7" s="753"/>
      <c r="V7" s="753"/>
      <c r="W7" s="753"/>
      <c r="X7" s="753"/>
      <c r="Y7" s="753"/>
      <c r="Z7" s="753"/>
      <c r="AA7" s="753"/>
      <c r="AB7" s="753"/>
      <c r="AC7" s="753"/>
      <c r="AD7" s="753"/>
      <c r="AE7" s="754"/>
      <c r="AF7" s="755">
        <v>190</v>
      </c>
      <c r="AG7" s="756"/>
      <c r="AH7" s="756"/>
      <c r="AI7" s="756"/>
      <c r="AJ7" s="757"/>
      <c r="AK7" s="758"/>
      <c r="AL7" s="759"/>
      <c r="AM7" s="759"/>
      <c r="AN7" s="759"/>
      <c r="AO7" s="759"/>
      <c r="AP7" s="759"/>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375</v>
      </c>
      <c r="B23" s="789" t="s">
        <v>376</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190</v>
      </c>
      <c r="AG23" s="793"/>
      <c r="AH23" s="793"/>
      <c r="AI23" s="793"/>
      <c r="AJ23" s="796"/>
      <c r="AK23" s="797"/>
      <c r="AL23" s="798"/>
      <c r="AM23" s="798"/>
      <c r="AN23" s="798"/>
      <c r="AO23" s="798"/>
      <c r="AP23" s="793"/>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356</v>
      </c>
      <c r="B26" s="728"/>
      <c r="C26" s="728"/>
      <c r="D26" s="728"/>
      <c r="E26" s="728"/>
      <c r="F26" s="728"/>
      <c r="G26" s="728"/>
      <c r="H26" s="728"/>
      <c r="I26" s="728"/>
      <c r="J26" s="728"/>
      <c r="K26" s="728"/>
      <c r="L26" s="728"/>
      <c r="M26" s="728"/>
      <c r="N26" s="728"/>
      <c r="O26" s="728"/>
      <c r="P26" s="729"/>
      <c r="Q26" s="733" t="s">
        <v>379</v>
      </c>
      <c r="R26" s="734"/>
      <c r="S26" s="734"/>
      <c r="T26" s="734"/>
      <c r="U26" s="735"/>
      <c r="V26" s="733" t="s">
        <v>380</v>
      </c>
      <c r="W26" s="734"/>
      <c r="X26" s="734"/>
      <c r="Y26" s="734"/>
      <c r="Z26" s="735"/>
      <c r="AA26" s="733" t="s">
        <v>381</v>
      </c>
      <c r="AB26" s="734"/>
      <c r="AC26" s="734"/>
      <c r="AD26" s="734"/>
      <c r="AE26" s="734"/>
      <c r="AF26" s="814" t="s">
        <v>382</v>
      </c>
      <c r="AG26" s="815"/>
      <c r="AH26" s="815"/>
      <c r="AI26" s="815"/>
      <c r="AJ26" s="816"/>
      <c r="AK26" s="734" t="s">
        <v>383</v>
      </c>
      <c r="AL26" s="734"/>
      <c r="AM26" s="734"/>
      <c r="AN26" s="734"/>
      <c r="AO26" s="735"/>
      <c r="AP26" s="733" t="s">
        <v>384</v>
      </c>
      <c r="AQ26" s="734"/>
      <c r="AR26" s="734"/>
      <c r="AS26" s="734"/>
      <c r="AT26" s="735"/>
      <c r="AU26" s="733" t="s">
        <v>385</v>
      </c>
      <c r="AV26" s="734"/>
      <c r="AW26" s="734"/>
      <c r="AX26" s="734"/>
      <c r="AY26" s="735"/>
      <c r="AZ26" s="733" t="s">
        <v>386</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387</v>
      </c>
      <c r="C28" s="750"/>
      <c r="D28" s="750"/>
      <c r="E28" s="750"/>
      <c r="F28" s="750"/>
      <c r="G28" s="750"/>
      <c r="H28" s="750"/>
      <c r="I28" s="750"/>
      <c r="J28" s="750"/>
      <c r="K28" s="750"/>
      <c r="L28" s="750"/>
      <c r="M28" s="750"/>
      <c r="N28" s="750"/>
      <c r="O28" s="750"/>
      <c r="P28" s="751"/>
      <c r="Q28" s="822"/>
      <c r="R28" s="823"/>
      <c r="S28" s="823"/>
      <c r="T28" s="823"/>
      <c r="U28" s="823"/>
      <c r="V28" s="823"/>
      <c r="W28" s="823"/>
      <c r="X28" s="823"/>
      <c r="Y28" s="823"/>
      <c r="Z28" s="823"/>
      <c r="AA28" s="823"/>
      <c r="AB28" s="823"/>
      <c r="AC28" s="823"/>
      <c r="AD28" s="823"/>
      <c r="AE28" s="824"/>
      <c r="AF28" s="825">
        <v>3</v>
      </c>
      <c r="AG28" s="823"/>
      <c r="AH28" s="823"/>
      <c r="AI28" s="823"/>
      <c r="AJ28" s="826"/>
      <c r="AK28" s="827"/>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388</v>
      </c>
      <c r="C29" s="781"/>
      <c r="D29" s="781"/>
      <c r="E29" s="781"/>
      <c r="F29" s="781"/>
      <c r="G29" s="781"/>
      <c r="H29" s="781"/>
      <c r="I29" s="781"/>
      <c r="J29" s="781"/>
      <c r="K29" s="781"/>
      <c r="L29" s="781"/>
      <c r="M29" s="781"/>
      <c r="N29" s="781"/>
      <c r="O29" s="781"/>
      <c r="P29" s="782"/>
      <c r="Q29" s="783"/>
      <c r="R29" s="784"/>
      <c r="S29" s="784"/>
      <c r="T29" s="784"/>
      <c r="U29" s="784"/>
      <c r="V29" s="784"/>
      <c r="W29" s="784"/>
      <c r="X29" s="784"/>
      <c r="Y29" s="784"/>
      <c r="Z29" s="784"/>
      <c r="AA29" s="784"/>
      <c r="AB29" s="784"/>
      <c r="AC29" s="784"/>
      <c r="AD29" s="784"/>
      <c r="AE29" s="785"/>
      <c r="AF29" s="786">
        <v>2</v>
      </c>
      <c r="AG29" s="787"/>
      <c r="AH29" s="787"/>
      <c r="AI29" s="787"/>
      <c r="AJ29" s="788"/>
      <c r="AK29" s="834"/>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389</v>
      </c>
      <c r="C30" s="781"/>
      <c r="D30" s="781"/>
      <c r="E30" s="781"/>
      <c r="F30" s="781"/>
      <c r="G30" s="781"/>
      <c r="H30" s="781"/>
      <c r="I30" s="781"/>
      <c r="J30" s="781"/>
      <c r="K30" s="781"/>
      <c r="L30" s="781"/>
      <c r="M30" s="781"/>
      <c r="N30" s="781"/>
      <c r="O30" s="781"/>
      <c r="P30" s="782"/>
      <c r="Q30" s="783"/>
      <c r="R30" s="784"/>
      <c r="S30" s="784"/>
      <c r="T30" s="784"/>
      <c r="U30" s="784"/>
      <c r="V30" s="784"/>
      <c r="W30" s="784"/>
      <c r="X30" s="784"/>
      <c r="Y30" s="784"/>
      <c r="Z30" s="784"/>
      <c r="AA30" s="784"/>
      <c r="AB30" s="784"/>
      <c r="AC30" s="784"/>
      <c r="AD30" s="784"/>
      <c r="AE30" s="785"/>
      <c r="AF30" s="786">
        <v>474</v>
      </c>
      <c r="AG30" s="787"/>
      <c r="AH30" s="787"/>
      <c r="AI30" s="787"/>
      <c r="AJ30" s="788"/>
      <c r="AK30" s="834"/>
      <c r="AL30" s="830"/>
      <c r="AM30" s="830"/>
      <c r="AN30" s="830"/>
      <c r="AO30" s="830"/>
      <c r="AP30" s="830"/>
      <c r="AQ30" s="830"/>
      <c r="AR30" s="830"/>
      <c r="AS30" s="830"/>
      <c r="AT30" s="830"/>
      <c r="AU30" s="830"/>
      <c r="AV30" s="830"/>
      <c r="AW30" s="830"/>
      <c r="AX30" s="830"/>
      <c r="AY30" s="830"/>
      <c r="AZ30" s="831"/>
      <c r="BA30" s="831"/>
      <c r="BB30" s="831"/>
      <c r="BC30" s="831"/>
      <c r="BD30" s="831"/>
      <c r="BE30" s="832" t="s">
        <v>390</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v>90</v>
      </c>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t="s">
        <v>390</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375</v>
      </c>
      <c r="B63" s="789" t="s">
        <v>393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568</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395</v>
      </c>
      <c r="B66" s="728"/>
      <c r="C66" s="728"/>
      <c r="D66" s="728"/>
      <c r="E66" s="728"/>
      <c r="F66" s="728"/>
      <c r="G66" s="728"/>
      <c r="H66" s="728"/>
      <c r="I66" s="728"/>
      <c r="J66" s="728"/>
      <c r="K66" s="728"/>
      <c r="L66" s="728"/>
      <c r="M66" s="728"/>
      <c r="N66" s="728"/>
      <c r="O66" s="728"/>
      <c r="P66" s="729"/>
      <c r="Q66" s="733" t="s">
        <v>379</v>
      </c>
      <c r="R66" s="734"/>
      <c r="S66" s="734"/>
      <c r="T66" s="734"/>
      <c r="U66" s="735"/>
      <c r="V66" s="733" t="s">
        <v>380</v>
      </c>
      <c r="W66" s="734"/>
      <c r="X66" s="734"/>
      <c r="Y66" s="734"/>
      <c r="Z66" s="735"/>
      <c r="AA66" s="733" t="s">
        <v>381</v>
      </c>
      <c r="AB66" s="734"/>
      <c r="AC66" s="734"/>
      <c r="AD66" s="734"/>
      <c r="AE66" s="735"/>
      <c r="AF66" s="854" t="s">
        <v>382</v>
      </c>
      <c r="AG66" s="815"/>
      <c r="AH66" s="815"/>
      <c r="AI66" s="815"/>
      <c r="AJ66" s="855"/>
      <c r="AK66" s="733" t="s">
        <v>383</v>
      </c>
      <c r="AL66" s="728"/>
      <c r="AM66" s="728"/>
      <c r="AN66" s="728"/>
      <c r="AO66" s="729"/>
      <c r="AP66" s="733" t="s">
        <v>384</v>
      </c>
      <c r="AQ66" s="734"/>
      <c r="AR66" s="734"/>
      <c r="AS66" s="734"/>
      <c r="AT66" s="735"/>
      <c r="AU66" s="733" t="s">
        <v>396</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548</v>
      </c>
      <c r="C68" s="870"/>
      <c r="D68" s="870"/>
      <c r="E68" s="870"/>
      <c r="F68" s="870"/>
      <c r="G68" s="870"/>
      <c r="H68" s="870"/>
      <c r="I68" s="870"/>
      <c r="J68" s="870"/>
      <c r="K68" s="870"/>
      <c r="L68" s="870"/>
      <c r="M68" s="870"/>
      <c r="N68" s="870"/>
      <c r="O68" s="870"/>
      <c r="P68" s="871"/>
      <c r="Q68" s="872">
        <v>1503857</v>
      </c>
      <c r="R68" s="866"/>
      <c r="S68" s="866"/>
      <c r="T68" s="866"/>
      <c r="U68" s="866"/>
      <c r="V68" s="866">
        <v>1452665</v>
      </c>
      <c r="W68" s="866"/>
      <c r="X68" s="866"/>
      <c r="Y68" s="866"/>
      <c r="Z68" s="866"/>
      <c r="AA68" s="866">
        <v>51192</v>
      </c>
      <c r="AB68" s="866"/>
      <c r="AC68" s="866"/>
      <c r="AD68" s="866"/>
      <c r="AE68" s="866"/>
      <c r="AF68" s="866"/>
      <c r="AG68" s="866"/>
      <c r="AH68" s="866"/>
      <c r="AI68" s="866"/>
      <c r="AJ68" s="866"/>
      <c r="AK68" s="866">
        <v>21800</v>
      </c>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549</v>
      </c>
      <c r="C69" s="874"/>
      <c r="D69" s="874"/>
      <c r="E69" s="874"/>
      <c r="F69" s="874"/>
      <c r="G69" s="874"/>
      <c r="H69" s="874"/>
      <c r="I69" s="874"/>
      <c r="J69" s="874"/>
      <c r="K69" s="874"/>
      <c r="L69" s="874"/>
      <c r="M69" s="874"/>
      <c r="N69" s="874"/>
      <c r="O69" s="874"/>
      <c r="P69" s="875"/>
      <c r="Q69" s="876">
        <v>3370859</v>
      </c>
      <c r="R69" s="830"/>
      <c r="S69" s="830"/>
      <c r="T69" s="830"/>
      <c r="U69" s="830"/>
      <c r="V69" s="830">
        <v>3216234</v>
      </c>
      <c r="W69" s="830"/>
      <c r="X69" s="830"/>
      <c r="Y69" s="830"/>
      <c r="Z69" s="830"/>
      <c r="AA69" s="830">
        <v>154625</v>
      </c>
      <c r="AB69" s="830"/>
      <c r="AC69" s="830"/>
      <c r="AD69" s="830"/>
      <c r="AE69" s="830"/>
      <c r="AF69" s="830"/>
      <c r="AG69" s="830"/>
      <c r="AH69" s="830"/>
      <c r="AI69" s="830"/>
      <c r="AJ69" s="830"/>
      <c r="AK69" s="830">
        <v>62782</v>
      </c>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550</v>
      </c>
      <c r="C70" s="874"/>
      <c r="D70" s="874"/>
      <c r="E70" s="874"/>
      <c r="F70" s="874"/>
      <c r="G70" s="874"/>
      <c r="H70" s="874"/>
      <c r="I70" s="874"/>
      <c r="J70" s="874"/>
      <c r="K70" s="874"/>
      <c r="L70" s="874"/>
      <c r="M70" s="874"/>
      <c r="N70" s="874"/>
      <c r="O70" s="874"/>
      <c r="P70" s="875"/>
      <c r="Q70" s="876">
        <v>852917</v>
      </c>
      <c r="R70" s="830"/>
      <c r="S70" s="830"/>
      <c r="T70" s="830"/>
      <c r="U70" s="830"/>
      <c r="V70" s="830">
        <v>68761</v>
      </c>
      <c r="W70" s="830"/>
      <c r="X70" s="830"/>
      <c r="Y70" s="830"/>
      <c r="Z70" s="830"/>
      <c r="AA70" s="830">
        <v>170156</v>
      </c>
      <c r="AB70" s="830"/>
      <c r="AC70" s="830"/>
      <c r="AD70" s="830"/>
      <c r="AE70" s="830"/>
      <c r="AF70" s="830"/>
      <c r="AG70" s="830"/>
      <c r="AH70" s="830"/>
      <c r="AI70" s="830"/>
      <c r="AJ70" s="830"/>
      <c r="AK70" s="830">
        <v>119533</v>
      </c>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551</v>
      </c>
      <c r="C71" s="874"/>
      <c r="D71" s="874"/>
      <c r="E71" s="874"/>
      <c r="F71" s="874"/>
      <c r="G71" s="874"/>
      <c r="H71" s="874"/>
      <c r="I71" s="874"/>
      <c r="J71" s="874"/>
      <c r="K71" s="874"/>
      <c r="L71" s="874"/>
      <c r="M71" s="874"/>
      <c r="N71" s="874"/>
      <c r="O71" s="874"/>
      <c r="P71" s="875"/>
      <c r="Q71" s="876">
        <v>7663778</v>
      </c>
      <c r="R71" s="830"/>
      <c r="S71" s="830"/>
      <c r="T71" s="830"/>
      <c r="U71" s="830"/>
      <c r="V71" s="830">
        <v>7152011</v>
      </c>
      <c r="W71" s="830"/>
      <c r="X71" s="830"/>
      <c r="Y71" s="830"/>
      <c r="Z71" s="830"/>
      <c r="AA71" s="830">
        <v>511767</v>
      </c>
      <c r="AB71" s="830"/>
      <c r="AC71" s="830"/>
      <c r="AD71" s="830"/>
      <c r="AE71" s="830"/>
      <c r="AF71" s="830"/>
      <c r="AG71" s="830"/>
      <c r="AH71" s="830"/>
      <c r="AI71" s="830"/>
      <c r="AJ71" s="830"/>
      <c r="AK71" s="830">
        <v>7986</v>
      </c>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552</v>
      </c>
      <c r="C72" s="874"/>
      <c r="D72" s="874"/>
      <c r="E72" s="874"/>
      <c r="F72" s="874"/>
      <c r="G72" s="874"/>
      <c r="H72" s="874"/>
      <c r="I72" s="874"/>
      <c r="J72" s="874"/>
      <c r="K72" s="874"/>
      <c r="L72" s="874"/>
      <c r="M72" s="874"/>
      <c r="N72" s="874"/>
      <c r="O72" s="874"/>
      <c r="P72" s="875"/>
      <c r="Q72" s="876">
        <v>39380670</v>
      </c>
      <c r="R72" s="830"/>
      <c r="S72" s="830"/>
      <c r="T72" s="830"/>
      <c r="U72" s="830"/>
      <c r="V72" s="830">
        <v>38029068</v>
      </c>
      <c r="W72" s="830"/>
      <c r="X72" s="830"/>
      <c r="Y72" s="830"/>
      <c r="Z72" s="830"/>
      <c r="AA72" s="830">
        <v>1351602</v>
      </c>
      <c r="AB72" s="830"/>
      <c r="AC72" s="830"/>
      <c r="AD72" s="830"/>
      <c r="AE72" s="830"/>
      <c r="AF72" s="830"/>
      <c r="AG72" s="830"/>
      <c r="AH72" s="830"/>
      <c r="AI72" s="830"/>
      <c r="AJ72" s="830"/>
      <c r="AK72" s="830">
        <v>1564637</v>
      </c>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553</v>
      </c>
      <c r="C73" s="874"/>
      <c r="D73" s="874"/>
      <c r="E73" s="874"/>
      <c r="F73" s="874"/>
      <c r="G73" s="874"/>
      <c r="H73" s="874"/>
      <c r="I73" s="874"/>
      <c r="J73" s="874"/>
      <c r="K73" s="874"/>
      <c r="L73" s="874"/>
      <c r="M73" s="874"/>
      <c r="N73" s="874"/>
      <c r="O73" s="874"/>
      <c r="P73" s="875"/>
      <c r="Q73" s="876">
        <v>157800363</v>
      </c>
      <c r="R73" s="830"/>
      <c r="S73" s="830"/>
      <c r="T73" s="830"/>
      <c r="U73" s="830"/>
      <c r="V73" s="830">
        <v>152697881</v>
      </c>
      <c r="W73" s="830"/>
      <c r="X73" s="830"/>
      <c r="Y73" s="830"/>
      <c r="Z73" s="830"/>
      <c r="AA73" s="830">
        <v>5102482</v>
      </c>
      <c r="AB73" s="830"/>
      <c r="AC73" s="830"/>
      <c r="AD73" s="830"/>
      <c r="AE73" s="830"/>
      <c r="AF73" s="830"/>
      <c r="AG73" s="830"/>
      <c r="AH73" s="830"/>
      <c r="AI73" s="830"/>
      <c r="AJ73" s="830"/>
      <c r="AK73" s="830">
        <v>1976430</v>
      </c>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375</v>
      </c>
      <c r="B88" s="789" t="s">
        <v>397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789" t="s">
        <v>398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399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406</v>
      </c>
      <c r="AB109" s="893"/>
      <c r="AC109" s="893"/>
      <c r="AD109" s="893"/>
      <c r="AE109" s="894"/>
      <c r="AF109" s="892" t="s">
        <v>407</v>
      </c>
      <c r="AG109" s="893"/>
      <c r="AH109" s="893"/>
      <c r="AI109" s="893"/>
      <c r="AJ109" s="894"/>
      <c r="AK109" s="892" t="s">
        <v>293</v>
      </c>
      <c r="AL109" s="893"/>
      <c r="AM109" s="893"/>
      <c r="AN109" s="893"/>
      <c r="AO109" s="894"/>
      <c r="AP109" s="892" t="s">
        <v>408</v>
      </c>
      <c r="AQ109" s="893"/>
      <c r="AR109" s="893"/>
      <c r="AS109" s="893"/>
      <c r="AT109" s="895"/>
      <c r="AU109" s="912" t="s">
        <v>405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406</v>
      </c>
      <c r="BR109" s="893"/>
      <c r="BS109" s="893"/>
      <c r="BT109" s="893"/>
      <c r="BU109" s="894"/>
      <c r="BV109" s="892" t="s">
        <v>407</v>
      </c>
      <c r="BW109" s="893"/>
      <c r="BX109" s="893"/>
      <c r="BY109" s="893"/>
      <c r="BZ109" s="894"/>
      <c r="CA109" s="892" t="s">
        <v>293</v>
      </c>
      <c r="CB109" s="893"/>
      <c r="CC109" s="893"/>
      <c r="CD109" s="893"/>
      <c r="CE109" s="894"/>
      <c r="CF109" s="913" t="s">
        <v>408</v>
      </c>
      <c r="CG109" s="913"/>
      <c r="CH109" s="913"/>
      <c r="CI109" s="913"/>
      <c r="CJ109" s="913"/>
      <c r="CK109" s="892" t="s">
        <v>409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406</v>
      </c>
      <c r="DH109" s="893"/>
      <c r="DI109" s="893"/>
      <c r="DJ109" s="893"/>
      <c r="DK109" s="894"/>
      <c r="DL109" s="892" t="s">
        <v>407</v>
      </c>
      <c r="DM109" s="893"/>
      <c r="DN109" s="893"/>
      <c r="DO109" s="893"/>
      <c r="DP109" s="894"/>
      <c r="DQ109" s="892" t="s">
        <v>293</v>
      </c>
      <c r="DR109" s="893"/>
      <c r="DS109" s="893"/>
      <c r="DT109" s="893"/>
      <c r="DU109" s="894"/>
      <c r="DV109" s="892" t="s">
        <v>408</v>
      </c>
      <c r="DW109" s="893"/>
      <c r="DX109" s="893"/>
      <c r="DY109" s="893"/>
      <c r="DZ109" s="895"/>
    </row>
    <row r="110" spans="1:131" s="230" customFormat="1" ht="26.25" customHeight="1" x14ac:dyDescent="0.2">
      <c r="A110" s="896" t="s">
        <v>410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582391</v>
      </c>
      <c r="AB110" s="900"/>
      <c r="AC110" s="900"/>
      <c r="AD110" s="900"/>
      <c r="AE110" s="901"/>
      <c r="AF110" s="902">
        <v>607462</v>
      </c>
      <c r="AG110" s="900"/>
      <c r="AH110" s="900"/>
      <c r="AI110" s="900"/>
      <c r="AJ110" s="901"/>
      <c r="AK110" s="902">
        <v>609282</v>
      </c>
      <c r="AL110" s="900"/>
      <c r="AM110" s="900"/>
      <c r="AN110" s="900"/>
      <c r="AO110" s="901"/>
      <c r="AP110" s="903">
        <v>14.5</v>
      </c>
      <c r="AQ110" s="904"/>
      <c r="AR110" s="904"/>
      <c r="AS110" s="904"/>
      <c r="AT110" s="905"/>
      <c r="AU110" s="906" t="s">
        <v>69</v>
      </c>
      <c r="AV110" s="907"/>
      <c r="AW110" s="907"/>
      <c r="AX110" s="907"/>
      <c r="AY110" s="907"/>
      <c r="AZ110" s="929" t="s">
        <v>411</v>
      </c>
      <c r="BA110" s="897"/>
      <c r="BB110" s="897"/>
      <c r="BC110" s="897"/>
      <c r="BD110" s="897"/>
      <c r="BE110" s="897"/>
      <c r="BF110" s="897"/>
      <c r="BG110" s="897"/>
      <c r="BH110" s="897"/>
      <c r="BI110" s="897"/>
      <c r="BJ110" s="897"/>
      <c r="BK110" s="897"/>
      <c r="BL110" s="897"/>
      <c r="BM110" s="897"/>
      <c r="BN110" s="897"/>
      <c r="BO110" s="897"/>
      <c r="BP110" s="898"/>
      <c r="BQ110" s="930">
        <v>8631321</v>
      </c>
      <c r="BR110" s="931"/>
      <c r="BS110" s="931"/>
      <c r="BT110" s="931"/>
      <c r="BU110" s="931"/>
      <c r="BV110" s="931">
        <v>8206145</v>
      </c>
      <c r="BW110" s="931"/>
      <c r="BX110" s="931"/>
      <c r="BY110" s="931"/>
      <c r="BZ110" s="931"/>
      <c r="CA110" s="931">
        <v>8039167</v>
      </c>
      <c r="CB110" s="931"/>
      <c r="CC110" s="931"/>
      <c r="CD110" s="931"/>
      <c r="CE110" s="931"/>
      <c r="CF110" s="944">
        <v>191.4</v>
      </c>
      <c r="CG110" s="945"/>
      <c r="CH110" s="945"/>
      <c r="CI110" s="945"/>
      <c r="CJ110" s="945"/>
      <c r="CK110" s="946" t="s">
        <v>412</v>
      </c>
      <c r="CL110" s="947"/>
      <c r="CM110" s="929" t="s">
        <v>413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2">
      <c r="A111" s="934" t="s">
        <v>414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415</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416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2">
      <c r="A112" s="952" t="s">
        <v>417</v>
      </c>
      <c r="B112" s="953"/>
      <c r="C112" s="923" t="s">
        <v>418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419</v>
      </c>
      <c r="BA112" s="923"/>
      <c r="BB112" s="923"/>
      <c r="BC112" s="923"/>
      <c r="BD112" s="923"/>
      <c r="BE112" s="923"/>
      <c r="BF112" s="923"/>
      <c r="BG112" s="923"/>
      <c r="BH112" s="923"/>
      <c r="BI112" s="923"/>
      <c r="BJ112" s="923"/>
      <c r="BK112" s="923"/>
      <c r="BL112" s="923"/>
      <c r="BM112" s="923"/>
      <c r="BN112" s="923"/>
      <c r="BO112" s="923"/>
      <c r="BP112" s="924"/>
      <c r="BQ112" s="925">
        <v>2461354</v>
      </c>
      <c r="BR112" s="926"/>
      <c r="BS112" s="926"/>
      <c r="BT112" s="926"/>
      <c r="BU112" s="926"/>
      <c r="BV112" s="926">
        <v>2132940</v>
      </c>
      <c r="BW112" s="926"/>
      <c r="BX112" s="926"/>
      <c r="BY112" s="926"/>
      <c r="BZ112" s="926"/>
      <c r="CA112" s="926">
        <v>2266123</v>
      </c>
      <c r="CB112" s="926"/>
      <c r="CC112" s="926"/>
      <c r="CD112" s="926"/>
      <c r="CE112" s="926"/>
      <c r="CF112" s="920">
        <v>54</v>
      </c>
      <c r="CG112" s="921"/>
      <c r="CH112" s="921"/>
      <c r="CI112" s="921"/>
      <c r="CJ112" s="921"/>
      <c r="CK112" s="948"/>
      <c r="CL112" s="949"/>
      <c r="CM112" s="922" t="s">
        <v>420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2">
      <c r="A113" s="954"/>
      <c r="B113" s="955"/>
      <c r="C113" s="923" t="s">
        <v>421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166077</v>
      </c>
      <c r="AB113" s="938"/>
      <c r="AC113" s="938"/>
      <c r="AD113" s="938"/>
      <c r="AE113" s="939"/>
      <c r="AF113" s="940">
        <v>172312</v>
      </c>
      <c r="AG113" s="938"/>
      <c r="AH113" s="938"/>
      <c r="AI113" s="938"/>
      <c r="AJ113" s="939"/>
      <c r="AK113" s="940">
        <v>139977</v>
      </c>
      <c r="AL113" s="938"/>
      <c r="AM113" s="938"/>
      <c r="AN113" s="938"/>
      <c r="AO113" s="939"/>
      <c r="AP113" s="941">
        <v>3.3</v>
      </c>
      <c r="AQ113" s="942"/>
      <c r="AR113" s="942"/>
      <c r="AS113" s="942"/>
      <c r="AT113" s="943"/>
      <c r="AU113" s="908"/>
      <c r="AV113" s="909"/>
      <c r="AW113" s="909"/>
      <c r="AX113" s="909"/>
      <c r="AY113" s="909"/>
      <c r="AZ113" s="922" t="s">
        <v>422</v>
      </c>
      <c r="BA113" s="923"/>
      <c r="BB113" s="923"/>
      <c r="BC113" s="923"/>
      <c r="BD113" s="923"/>
      <c r="BE113" s="923"/>
      <c r="BF113" s="923"/>
      <c r="BG113" s="923"/>
      <c r="BH113" s="923"/>
      <c r="BI113" s="923"/>
      <c r="BJ113" s="923"/>
      <c r="BK113" s="923"/>
      <c r="BL113" s="923"/>
      <c r="BM113" s="923"/>
      <c r="BN113" s="923"/>
      <c r="BO113" s="923"/>
      <c r="BP113" s="924"/>
      <c r="BQ113" s="925">
        <v>670933</v>
      </c>
      <c r="BR113" s="926"/>
      <c r="BS113" s="926"/>
      <c r="BT113" s="926"/>
      <c r="BU113" s="926"/>
      <c r="BV113" s="926">
        <v>641178</v>
      </c>
      <c r="BW113" s="926"/>
      <c r="BX113" s="926"/>
      <c r="BY113" s="926"/>
      <c r="BZ113" s="926"/>
      <c r="CA113" s="926">
        <v>666081</v>
      </c>
      <c r="CB113" s="926"/>
      <c r="CC113" s="926"/>
      <c r="CD113" s="926"/>
      <c r="CE113" s="926"/>
      <c r="CF113" s="920">
        <v>15.9</v>
      </c>
      <c r="CG113" s="921"/>
      <c r="CH113" s="921"/>
      <c r="CI113" s="921"/>
      <c r="CJ113" s="921"/>
      <c r="CK113" s="948"/>
      <c r="CL113" s="949"/>
      <c r="CM113" s="922" t="s">
        <v>423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2">
      <c r="A114" s="954"/>
      <c r="B114" s="955"/>
      <c r="C114" s="923" t="s">
        <v>424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52716</v>
      </c>
      <c r="AB114" s="959"/>
      <c r="AC114" s="959"/>
      <c r="AD114" s="959"/>
      <c r="AE114" s="960"/>
      <c r="AF114" s="961">
        <v>49480</v>
      </c>
      <c r="AG114" s="959"/>
      <c r="AH114" s="959"/>
      <c r="AI114" s="959"/>
      <c r="AJ114" s="960"/>
      <c r="AK114" s="961">
        <v>56292</v>
      </c>
      <c r="AL114" s="959"/>
      <c r="AM114" s="959"/>
      <c r="AN114" s="959"/>
      <c r="AO114" s="960"/>
      <c r="AP114" s="962">
        <v>1.3</v>
      </c>
      <c r="AQ114" s="963"/>
      <c r="AR114" s="963"/>
      <c r="AS114" s="963"/>
      <c r="AT114" s="964"/>
      <c r="AU114" s="908"/>
      <c r="AV114" s="909"/>
      <c r="AW114" s="909"/>
      <c r="AX114" s="909"/>
      <c r="AY114" s="909"/>
      <c r="AZ114" s="922" t="s">
        <v>425</v>
      </c>
      <c r="BA114" s="923"/>
      <c r="BB114" s="923"/>
      <c r="BC114" s="923"/>
      <c r="BD114" s="923"/>
      <c r="BE114" s="923"/>
      <c r="BF114" s="923"/>
      <c r="BG114" s="923"/>
      <c r="BH114" s="923"/>
      <c r="BI114" s="923"/>
      <c r="BJ114" s="923"/>
      <c r="BK114" s="923"/>
      <c r="BL114" s="923"/>
      <c r="BM114" s="923"/>
      <c r="BN114" s="923"/>
      <c r="BO114" s="923"/>
      <c r="BP114" s="924"/>
      <c r="BQ114" s="925">
        <v>136870</v>
      </c>
      <c r="BR114" s="926"/>
      <c r="BS114" s="926"/>
      <c r="BT114" s="926"/>
      <c r="BU114" s="926"/>
      <c r="BV114" s="926">
        <v>142547</v>
      </c>
      <c r="BW114" s="926"/>
      <c r="BX114" s="926"/>
      <c r="BY114" s="926"/>
      <c r="BZ114" s="926"/>
      <c r="CA114" s="926">
        <v>201543</v>
      </c>
      <c r="CB114" s="926"/>
      <c r="CC114" s="926"/>
      <c r="CD114" s="926"/>
      <c r="CE114" s="926"/>
      <c r="CF114" s="920">
        <v>4.8</v>
      </c>
      <c r="CG114" s="921"/>
      <c r="CH114" s="921"/>
      <c r="CI114" s="921"/>
      <c r="CJ114" s="921"/>
      <c r="CK114" s="948"/>
      <c r="CL114" s="949"/>
      <c r="CM114" s="922" t="s">
        <v>426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2">
      <c r="A115" s="954"/>
      <c r="B115" s="955"/>
      <c r="C115" s="923" t="s">
        <v>427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121</v>
      </c>
      <c r="AB115" s="938"/>
      <c r="AC115" s="938"/>
      <c r="AD115" s="938"/>
      <c r="AE115" s="939"/>
      <c r="AF115" s="940" t="s">
        <v>121</v>
      </c>
      <c r="AG115" s="938"/>
      <c r="AH115" s="938"/>
      <c r="AI115" s="938"/>
      <c r="AJ115" s="939"/>
      <c r="AK115" s="940" t="s">
        <v>121</v>
      </c>
      <c r="AL115" s="938"/>
      <c r="AM115" s="938"/>
      <c r="AN115" s="938"/>
      <c r="AO115" s="939"/>
      <c r="AP115" s="941" t="s">
        <v>121</v>
      </c>
      <c r="AQ115" s="942"/>
      <c r="AR115" s="942"/>
      <c r="AS115" s="942"/>
      <c r="AT115" s="943"/>
      <c r="AU115" s="908"/>
      <c r="AV115" s="909"/>
      <c r="AW115" s="909"/>
      <c r="AX115" s="909"/>
      <c r="AY115" s="909"/>
      <c r="AZ115" s="922" t="s">
        <v>428</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429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2">
      <c r="A116" s="956"/>
      <c r="B116" s="957"/>
      <c r="C116" s="965" t="s">
        <v>430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64</v>
      </c>
      <c r="AB116" s="959"/>
      <c r="AC116" s="959"/>
      <c r="AD116" s="959"/>
      <c r="AE116" s="960"/>
      <c r="AF116" s="961">
        <v>49</v>
      </c>
      <c r="AG116" s="959"/>
      <c r="AH116" s="959"/>
      <c r="AI116" s="959"/>
      <c r="AJ116" s="960"/>
      <c r="AK116" s="961">
        <v>16</v>
      </c>
      <c r="AL116" s="959"/>
      <c r="AM116" s="959"/>
      <c r="AN116" s="959"/>
      <c r="AO116" s="960"/>
      <c r="AP116" s="962">
        <v>0</v>
      </c>
      <c r="AQ116" s="963"/>
      <c r="AR116" s="963"/>
      <c r="AS116" s="963"/>
      <c r="AT116" s="964"/>
      <c r="AU116" s="908"/>
      <c r="AV116" s="909"/>
      <c r="AW116" s="909"/>
      <c r="AX116" s="909"/>
      <c r="AY116" s="909"/>
      <c r="AZ116" s="967" t="s">
        <v>431</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2">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433</v>
      </c>
      <c r="Z117" s="894"/>
      <c r="AA117" s="978">
        <v>801248</v>
      </c>
      <c r="AB117" s="979"/>
      <c r="AC117" s="979"/>
      <c r="AD117" s="979"/>
      <c r="AE117" s="980"/>
      <c r="AF117" s="981">
        <v>829303</v>
      </c>
      <c r="AG117" s="979"/>
      <c r="AH117" s="979"/>
      <c r="AI117" s="979"/>
      <c r="AJ117" s="980"/>
      <c r="AK117" s="981">
        <v>805567</v>
      </c>
      <c r="AL117" s="979"/>
      <c r="AM117" s="979"/>
      <c r="AN117" s="979"/>
      <c r="AO117" s="980"/>
      <c r="AP117" s="982"/>
      <c r="AQ117" s="983"/>
      <c r="AR117" s="983"/>
      <c r="AS117" s="983"/>
      <c r="AT117" s="984"/>
      <c r="AU117" s="908"/>
      <c r="AV117" s="909"/>
      <c r="AW117" s="909"/>
      <c r="AX117" s="909"/>
      <c r="AY117" s="909"/>
      <c r="AZ117" s="974" t="s">
        <v>434</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2">
      <c r="A118" s="912" t="s">
        <v>409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406</v>
      </c>
      <c r="AB118" s="893"/>
      <c r="AC118" s="893"/>
      <c r="AD118" s="893"/>
      <c r="AE118" s="894"/>
      <c r="AF118" s="892" t="s">
        <v>407</v>
      </c>
      <c r="AG118" s="893"/>
      <c r="AH118" s="893"/>
      <c r="AI118" s="893"/>
      <c r="AJ118" s="894"/>
      <c r="AK118" s="892" t="s">
        <v>293</v>
      </c>
      <c r="AL118" s="893"/>
      <c r="AM118" s="893"/>
      <c r="AN118" s="893"/>
      <c r="AO118" s="894"/>
      <c r="AP118" s="970" t="s">
        <v>408</v>
      </c>
      <c r="AQ118" s="971"/>
      <c r="AR118" s="971"/>
      <c r="AS118" s="971"/>
      <c r="AT118" s="972"/>
      <c r="AU118" s="908"/>
      <c r="AV118" s="909"/>
      <c r="AW118" s="909"/>
      <c r="AX118" s="909"/>
      <c r="AY118" s="909"/>
      <c r="AZ118" s="973" t="s">
        <v>436</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437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2">
      <c r="A119" s="1057" t="s">
        <v>412</v>
      </c>
      <c r="B119" s="947"/>
      <c r="C119" s="929" t="s">
        <v>413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438</v>
      </c>
      <c r="BP119" s="1005"/>
      <c r="BQ119" s="999">
        <v>11900478</v>
      </c>
      <c r="BR119" s="1000"/>
      <c r="BS119" s="1000"/>
      <c r="BT119" s="1000"/>
      <c r="BU119" s="1000"/>
      <c r="BV119" s="1000">
        <v>11122810</v>
      </c>
      <c r="BW119" s="1000"/>
      <c r="BX119" s="1000"/>
      <c r="BY119" s="1000"/>
      <c r="BZ119" s="1000"/>
      <c r="CA119" s="1000">
        <v>11172914</v>
      </c>
      <c r="CB119" s="1000"/>
      <c r="CC119" s="1000"/>
      <c r="CD119" s="1000"/>
      <c r="CE119" s="1000"/>
      <c r="CF119" s="1001"/>
      <c r="CG119" s="1002"/>
      <c r="CH119" s="1002"/>
      <c r="CI119" s="1002"/>
      <c r="CJ119" s="1003"/>
      <c r="CK119" s="950"/>
      <c r="CL119" s="951"/>
      <c r="CM119" s="973" t="s">
        <v>439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2">
      <c r="A120" s="1058"/>
      <c r="B120" s="949"/>
      <c r="C120" s="922" t="s">
        <v>416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440</v>
      </c>
      <c r="AV120" s="992"/>
      <c r="AW120" s="992"/>
      <c r="AX120" s="992"/>
      <c r="AY120" s="993"/>
      <c r="AZ120" s="929" t="s">
        <v>441</v>
      </c>
      <c r="BA120" s="897"/>
      <c r="BB120" s="897"/>
      <c r="BC120" s="897"/>
      <c r="BD120" s="897"/>
      <c r="BE120" s="897"/>
      <c r="BF120" s="897"/>
      <c r="BG120" s="897"/>
      <c r="BH120" s="897"/>
      <c r="BI120" s="897"/>
      <c r="BJ120" s="897"/>
      <c r="BK120" s="897"/>
      <c r="BL120" s="897"/>
      <c r="BM120" s="897"/>
      <c r="BN120" s="897"/>
      <c r="BO120" s="897"/>
      <c r="BP120" s="898"/>
      <c r="BQ120" s="930">
        <v>1843471</v>
      </c>
      <c r="BR120" s="931"/>
      <c r="BS120" s="931"/>
      <c r="BT120" s="931"/>
      <c r="BU120" s="931"/>
      <c r="BV120" s="931">
        <v>2138665</v>
      </c>
      <c r="BW120" s="931"/>
      <c r="BX120" s="931"/>
      <c r="BY120" s="931"/>
      <c r="BZ120" s="931"/>
      <c r="CA120" s="931">
        <v>2352919</v>
      </c>
      <c r="CB120" s="931"/>
      <c r="CC120" s="931"/>
      <c r="CD120" s="931"/>
      <c r="CE120" s="931"/>
      <c r="CF120" s="944">
        <v>56</v>
      </c>
      <c r="CG120" s="945"/>
      <c r="CH120" s="945"/>
      <c r="CI120" s="945"/>
      <c r="CJ120" s="945"/>
      <c r="CK120" s="1006" t="s">
        <v>442</v>
      </c>
      <c r="CL120" s="1007"/>
      <c r="CM120" s="1007"/>
      <c r="CN120" s="1007"/>
      <c r="CO120" s="1008"/>
      <c r="CP120" s="1014" t="s">
        <v>391</v>
      </c>
      <c r="CQ120" s="1015"/>
      <c r="CR120" s="1015"/>
      <c r="CS120" s="1015"/>
      <c r="CT120" s="1015"/>
      <c r="CU120" s="1015"/>
      <c r="CV120" s="1015"/>
      <c r="CW120" s="1015"/>
      <c r="CX120" s="1015"/>
      <c r="CY120" s="1015"/>
      <c r="CZ120" s="1015"/>
      <c r="DA120" s="1015"/>
      <c r="DB120" s="1015"/>
      <c r="DC120" s="1015"/>
      <c r="DD120" s="1015"/>
      <c r="DE120" s="1015"/>
      <c r="DF120" s="1016"/>
      <c r="DG120" s="930">
        <v>2461354</v>
      </c>
      <c r="DH120" s="931"/>
      <c r="DI120" s="931"/>
      <c r="DJ120" s="931"/>
      <c r="DK120" s="931"/>
      <c r="DL120" s="931">
        <v>2132940</v>
      </c>
      <c r="DM120" s="931"/>
      <c r="DN120" s="931"/>
      <c r="DO120" s="931"/>
      <c r="DP120" s="931"/>
      <c r="DQ120" s="931">
        <v>2266123</v>
      </c>
      <c r="DR120" s="931"/>
      <c r="DS120" s="931"/>
      <c r="DT120" s="931"/>
      <c r="DU120" s="931"/>
      <c r="DV120" s="932">
        <v>54</v>
      </c>
      <c r="DW120" s="932"/>
      <c r="DX120" s="932"/>
      <c r="DY120" s="932"/>
      <c r="DZ120" s="933"/>
    </row>
    <row r="121" spans="1:130" s="230" customFormat="1" ht="26.25" customHeight="1" x14ac:dyDescent="0.2">
      <c r="A121" s="1058"/>
      <c r="B121" s="949"/>
      <c r="C121" s="974" t="s">
        <v>443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444</v>
      </c>
      <c r="BA121" s="923"/>
      <c r="BB121" s="923"/>
      <c r="BC121" s="923"/>
      <c r="BD121" s="923"/>
      <c r="BE121" s="923"/>
      <c r="BF121" s="923"/>
      <c r="BG121" s="923"/>
      <c r="BH121" s="923"/>
      <c r="BI121" s="923"/>
      <c r="BJ121" s="923"/>
      <c r="BK121" s="923"/>
      <c r="BL121" s="923"/>
      <c r="BM121" s="923"/>
      <c r="BN121" s="923"/>
      <c r="BO121" s="923"/>
      <c r="BP121" s="924"/>
      <c r="BQ121" s="925">
        <v>211875</v>
      </c>
      <c r="BR121" s="926"/>
      <c r="BS121" s="926"/>
      <c r="BT121" s="926"/>
      <c r="BU121" s="926"/>
      <c r="BV121" s="926">
        <v>179818</v>
      </c>
      <c r="BW121" s="926"/>
      <c r="BX121" s="926"/>
      <c r="BY121" s="926"/>
      <c r="BZ121" s="926"/>
      <c r="CA121" s="926">
        <v>171070</v>
      </c>
      <c r="CB121" s="926"/>
      <c r="CC121" s="926"/>
      <c r="CD121" s="926"/>
      <c r="CE121" s="926"/>
      <c r="CF121" s="920">
        <v>4.0999999999999996</v>
      </c>
      <c r="CG121" s="921"/>
      <c r="CH121" s="921"/>
      <c r="CI121" s="921"/>
      <c r="CJ121" s="921"/>
      <c r="CK121" s="1009"/>
      <c r="CL121" s="1010"/>
      <c r="CM121" s="1010"/>
      <c r="CN121" s="1010"/>
      <c r="CO121" s="1011"/>
      <c r="CP121" s="1019" t="s">
        <v>388</v>
      </c>
      <c r="CQ121" s="1020"/>
      <c r="CR121" s="1020"/>
      <c r="CS121" s="1020"/>
      <c r="CT121" s="1020"/>
      <c r="CU121" s="1020"/>
      <c r="CV121" s="1020"/>
      <c r="CW121" s="1020"/>
      <c r="CX121" s="1020"/>
      <c r="CY121" s="1020"/>
      <c r="CZ121" s="1020"/>
      <c r="DA121" s="1020"/>
      <c r="DB121" s="1020"/>
      <c r="DC121" s="1020"/>
      <c r="DD121" s="1020"/>
      <c r="DE121" s="1020"/>
      <c r="DF121" s="1021"/>
      <c r="DG121" s="925" t="s">
        <v>121</v>
      </c>
      <c r="DH121" s="926"/>
      <c r="DI121" s="926"/>
      <c r="DJ121" s="926"/>
      <c r="DK121" s="926"/>
      <c r="DL121" s="926" t="s">
        <v>121</v>
      </c>
      <c r="DM121" s="926"/>
      <c r="DN121" s="926"/>
      <c r="DO121" s="926"/>
      <c r="DP121" s="926"/>
      <c r="DQ121" s="926" t="s">
        <v>121</v>
      </c>
      <c r="DR121" s="926"/>
      <c r="DS121" s="926"/>
      <c r="DT121" s="926"/>
      <c r="DU121" s="926"/>
      <c r="DV121" s="927" t="s">
        <v>121</v>
      </c>
      <c r="DW121" s="927"/>
      <c r="DX121" s="927"/>
      <c r="DY121" s="927"/>
      <c r="DZ121" s="928"/>
    </row>
    <row r="122" spans="1:130" s="230" customFormat="1" ht="26.25" customHeight="1" x14ac:dyDescent="0.2">
      <c r="A122" s="1058"/>
      <c r="B122" s="949"/>
      <c r="C122" s="922" t="s">
        <v>426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445</v>
      </c>
      <c r="BA122" s="965"/>
      <c r="BB122" s="965"/>
      <c r="BC122" s="965"/>
      <c r="BD122" s="965"/>
      <c r="BE122" s="965"/>
      <c r="BF122" s="965"/>
      <c r="BG122" s="965"/>
      <c r="BH122" s="965"/>
      <c r="BI122" s="965"/>
      <c r="BJ122" s="965"/>
      <c r="BK122" s="965"/>
      <c r="BL122" s="965"/>
      <c r="BM122" s="965"/>
      <c r="BN122" s="965"/>
      <c r="BO122" s="965"/>
      <c r="BP122" s="966"/>
      <c r="BQ122" s="999">
        <v>5576379</v>
      </c>
      <c r="BR122" s="1000"/>
      <c r="BS122" s="1000"/>
      <c r="BT122" s="1000"/>
      <c r="BU122" s="1000"/>
      <c r="BV122" s="1000">
        <v>5410352</v>
      </c>
      <c r="BW122" s="1000"/>
      <c r="BX122" s="1000"/>
      <c r="BY122" s="1000"/>
      <c r="BZ122" s="1000"/>
      <c r="CA122" s="1000">
        <v>5334813</v>
      </c>
      <c r="CB122" s="1000"/>
      <c r="CC122" s="1000"/>
      <c r="CD122" s="1000"/>
      <c r="CE122" s="1000"/>
      <c r="CF122" s="1017">
        <v>127</v>
      </c>
      <c r="CG122" s="1018"/>
      <c r="CH122" s="1018"/>
      <c r="CI122" s="1018"/>
      <c r="CJ122" s="1018"/>
      <c r="CK122" s="1009"/>
      <c r="CL122" s="1010"/>
      <c r="CM122" s="1010"/>
      <c r="CN122" s="1010"/>
      <c r="CO122" s="1011"/>
      <c r="CP122" s="1019" t="s">
        <v>387</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2">
      <c r="A123" s="1058"/>
      <c r="B123" s="949"/>
      <c r="C123" s="922" t="s">
        <v>432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446</v>
      </c>
      <c r="BP123" s="1005"/>
      <c r="BQ123" s="1064">
        <v>7631725</v>
      </c>
      <c r="BR123" s="1031"/>
      <c r="BS123" s="1031"/>
      <c r="BT123" s="1031"/>
      <c r="BU123" s="1031"/>
      <c r="BV123" s="1031">
        <v>7728835</v>
      </c>
      <c r="BW123" s="1031"/>
      <c r="BX123" s="1031"/>
      <c r="BY123" s="1031"/>
      <c r="BZ123" s="1031"/>
      <c r="CA123" s="1031">
        <v>7858802</v>
      </c>
      <c r="CB123" s="1031"/>
      <c r="CC123" s="1031"/>
      <c r="CD123" s="1031"/>
      <c r="CE123" s="1031"/>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5">
      <c r="A124" s="1058"/>
      <c r="B124" s="949"/>
      <c r="C124" s="922" t="s">
        <v>435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60" t="s">
        <v>447</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101.8</v>
      </c>
      <c r="BR124" s="1027"/>
      <c r="BS124" s="1027"/>
      <c r="BT124" s="1027"/>
      <c r="BU124" s="1027"/>
      <c r="BV124" s="1027">
        <v>82.1</v>
      </c>
      <c r="BW124" s="1027"/>
      <c r="BX124" s="1027"/>
      <c r="BY124" s="1027"/>
      <c r="BZ124" s="1027"/>
      <c r="CA124" s="1027">
        <v>78.900000000000006</v>
      </c>
      <c r="CB124" s="1027"/>
      <c r="CC124" s="1027"/>
      <c r="CD124" s="1027"/>
      <c r="CE124" s="1027"/>
      <c r="CF124" s="1028"/>
      <c r="CG124" s="1029"/>
      <c r="CH124" s="1029"/>
      <c r="CI124" s="1029"/>
      <c r="CJ124" s="1030"/>
      <c r="CK124" s="1012"/>
      <c r="CL124" s="1012"/>
      <c r="CM124" s="1012"/>
      <c r="CN124" s="1012"/>
      <c r="CO124" s="1013"/>
      <c r="CP124" s="1019" t="s">
        <v>448</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2">
      <c r="A125" s="1058"/>
      <c r="B125" s="949"/>
      <c r="C125" s="922" t="s">
        <v>437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449</v>
      </c>
      <c r="CL125" s="1007"/>
      <c r="CM125" s="1007"/>
      <c r="CN125" s="1007"/>
      <c r="CO125" s="1008"/>
      <c r="CP125" s="929" t="s">
        <v>450</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5">
      <c r="A126" s="1058"/>
      <c r="B126" s="949"/>
      <c r="C126" s="922" t="s">
        <v>439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451</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2">
      <c r="A127" s="1059"/>
      <c r="B127" s="951"/>
      <c r="C127" s="973" t="s">
        <v>452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2" t="s">
        <v>453</v>
      </c>
      <c r="AY127" s="1033"/>
      <c r="AZ127" s="1033"/>
      <c r="BA127" s="1033"/>
      <c r="BB127" s="1033"/>
      <c r="BC127" s="1033"/>
      <c r="BD127" s="1033"/>
      <c r="BE127" s="1034"/>
      <c r="BF127" s="1035" t="s">
        <v>454</v>
      </c>
      <c r="BG127" s="1033"/>
      <c r="BH127" s="1033"/>
      <c r="BI127" s="1033"/>
      <c r="BJ127" s="1033"/>
      <c r="BK127" s="1033"/>
      <c r="BL127" s="1034"/>
      <c r="BM127" s="1035" t="s">
        <v>455</v>
      </c>
      <c r="BN127" s="1033"/>
      <c r="BO127" s="1033"/>
      <c r="BP127" s="1033"/>
      <c r="BQ127" s="1033"/>
      <c r="BR127" s="1033"/>
      <c r="BS127" s="1034"/>
      <c r="BT127" s="1035" t="s">
        <v>456</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457</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5">
      <c r="A128" s="1042" t="s">
        <v>458</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459</v>
      </c>
      <c r="X128" s="1044"/>
      <c r="Y128" s="1044"/>
      <c r="Z128" s="1045"/>
      <c r="AA128" s="1046">
        <v>19507</v>
      </c>
      <c r="AB128" s="1047"/>
      <c r="AC128" s="1047"/>
      <c r="AD128" s="1047"/>
      <c r="AE128" s="1048"/>
      <c r="AF128" s="1049">
        <v>19420</v>
      </c>
      <c r="AG128" s="1047"/>
      <c r="AH128" s="1047"/>
      <c r="AI128" s="1047"/>
      <c r="AJ128" s="1048"/>
      <c r="AK128" s="1049">
        <v>16866</v>
      </c>
      <c r="AL128" s="1047"/>
      <c r="AM128" s="1047"/>
      <c r="AN128" s="1047"/>
      <c r="AO128" s="1048"/>
      <c r="AP128" s="1050"/>
      <c r="AQ128" s="1051"/>
      <c r="AR128" s="1051"/>
      <c r="AS128" s="1051"/>
      <c r="AT128" s="1052"/>
      <c r="AU128" s="232"/>
      <c r="AV128" s="232"/>
      <c r="AW128" s="232"/>
      <c r="AX128" s="896" t="s">
        <v>460</v>
      </c>
      <c r="AY128" s="897"/>
      <c r="AZ128" s="897"/>
      <c r="BA128" s="897"/>
      <c r="BB128" s="897"/>
      <c r="BC128" s="897"/>
      <c r="BD128" s="897"/>
      <c r="BE128" s="898"/>
      <c r="BF128" s="1053" t="s">
        <v>121</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461</v>
      </c>
      <c r="CQ128" s="726"/>
      <c r="CR128" s="726"/>
      <c r="CS128" s="726"/>
      <c r="CT128" s="726"/>
      <c r="CU128" s="726"/>
      <c r="CV128" s="726"/>
      <c r="CW128" s="726"/>
      <c r="CX128" s="726"/>
      <c r="CY128" s="726"/>
      <c r="CZ128" s="726"/>
      <c r="DA128" s="726"/>
      <c r="DB128" s="726"/>
      <c r="DC128" s="726"/>
      <c r="DD128" s="726"/>
      <c r="DE128" s="726"/>
      <c r="DF128" s="1037"/>
      <c r="DG128" s="1038" t="s">
        <v>121</v>
      </c>
      <c r="DH128" s="1039"/>
      <c r="DI128" s="1039"/>
      <c r="DJ128" s="1039"/>
      <c r="DK128" s="1039"/>
      <c r="DL128" s="1039" t="s">
        <v>121</v>
      </c>
      <c r="DM128" s="1039"/>
      <c r="DN128" s="1039"/>
      <c r="DO128" s="1039"/>
      <c r="DP128" s="1039"/>
      <c r="DQ128" s="1039" t="s">
        <v>121</v>
      </c>
      <c r="DR128" s="1039"/>
      <c r="DS128" s="1039"/>
      <c r="DT128" s="1039"/>
      <c r="DU128" s="1039"/>
      <c r="DV128" s="1040" t="s">
        <v>121</v>
      </c>
      <c r="DW128" s="1040"/>
      <c r="DX128" s="1040"/>
      <c r="DY128" s="1040"/>
      <c r="DZ128" s="1041"/>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462</v>
      </c>
      <c r="X129" s="1071"/>
      <c r="Y129" s="1071"/>
      <c r="Z129" s="1072"/>
      <c r="AA129" s="958">
        <v>4687410</v>
      </c>
      <c r="AB129" s="959"/>
      <c r="AC129" s="959"/>
      <c r="AD129" s="959"/>
      <c r="AE129" s="960"/>
      <c r="AF129" s="961">
        <v>4584509</v>
      </c>
      <c r="AG129" s="959"/>
      <c r="AH129" s="959"/>
      <c r="AI129" s="959"/>
      <c r="AJ129" s="960"/>
      <c r="AK129" s="961">
        <v>4630120</v>
      </c>
      <c r="AL129" s="959"/>
      <c r="AM129" s="959"/>
      <c r="AN129" s="959"/>
      <c r="AO129" s="960"/>
      <c r="AP129" s="1073"/>
      <c r="AQ129" s="1074"/>
      <c r="AR129" s="1074"/>
      <c r="AS129" s="1074"/>
      <c r="AT129" s="1075"/>
      <c r="AU129" s="233"/>
      <c r="AV129" s="233"/>
      <c r="AW129" s="233"/>
      <c r="AX129" s="1065" t="s">
        <v>463</v>
      </c>
      <c r="AY129" s="923"/>
      <c r="AZ129" s="923"/>
      <c r="BA129" s="923"/>
      <c r="BB129" s="923"/>
      <c r="BC129" s="923"/>
      <c r="BD129" s="923"/>
      <c r="BE129" s="924"/>
      <c r="BF129" s="1066" t="s">
        <v>121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465</v>
      </c>
      <c r="X130" s="1071"/>
      <c r="Y130" s="1071"/>
      <c r="Z130" s="1072"/>
      <c r="AA130" s="958">
        <v>494569</v>
      </c>
      <c r="AB130" s="959"/>
      <c r="AC130" s="959"/>
      <c r="AD130" s="959"/>
      <c r="AE130" s="960"/>
      <c r="AF130" s="961">
        <v>453393</v>
      </c>
      <c r="AG130" s="959"/>
      <c r="AH130" s="959"/>
      <c r="AI130" s="959"/>
      <c r="AJ130" s="960"/>
      <c r="AK130" s="961">
        <v>430488</v>
      </c>
      <c r="AL130" s="959"/>
      <c r="AM130" s="959"/>
      <c r="AN130" s="959"/>
      <c r="AO130" s="960"/>
      <c r="AP130" s="1073"/>
      <c r="AQ130" s="1074"/>
      <c r="AR130" s="1074"/>
      <c r="AS130" s="1074"/>
      <c r="AT130" s="1075"/>
      <c r="AU130" s="233"/>
      <c r="AV130" s="233"/>
      <c r="AW130" s="233"/>
      <c r="AX130" s="1065" t="s">
        <v>466</v>
      </c>
      <c r="AY130" s="923"/>
      <c r="AZ130" s="923"/>
      <c r="BA130" s="923"/>
      <c r="BB130" s="923"/>
      <c r="BC130" s="923"/>
      <c r="BD130" s="923"/>
      <c r="BE130" s="924"/>
      <c r="BF130" s="1101">
        <v>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467</v>
      </c>
      <c r="X131" s="1108"/>
      <c r="Y131" s="1108"/>
      <c r="Z131" s="1109"/>
      <c r="AA131" s="1004">
        <v>4192841</v>
      </c>
      <c r="AB131" s="986"/>
      <c r="AC131" s="986"/>
      <c r="AD131" s="986"/>
      <c r="AE131" s="987"/>
      <c r="AF131" s="985">
        <v>4131116</v>
      </c>
      <c r="AG131" s="986"/>
      <c r="AH131" s="986"/>
      <c r="AI131" s="986"/>
      <c r="AJ131" s="987"/>
      <c r="AK131" s="985">
        <v>4199632</v>
      </c>
      <c r="AL131" s="986"/>
      <c r="AM131" s="986"/>
      <c r="AN131" s="986"/>
      <c r="AO131" s="987"/>
      <c r="AP131" s="1110"/>
      <c r="AQ131" s="1111"/>
      <c r="AR131" s="1111"/>
      <c r="AS131" s="1111"/>
      <c r="AT131" s="1112"/>
      <c r="AU131" s="233"/>
      <c r="AV131" s="233"/>
      <c r="AW131" s="233"/>
      <c r="AX131" s="1083" t="s">
        <v>468</v>
      </c>
      <c r="AY131" s="726"/>
      <c r="AZ131" s="726"/>
      <c r="BA131" s="726"/>
      <c r="BB131" s="726"/>
      <c r="BC131" s="726"/>
      <c r="BD131" s="726"/>
      <c r="BE131" s="1037"/>
      <c r="BF131" s="1084">
        <v>78.900000000000006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469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470</v>
      </c>
      <c r="W132" s="1094"/>
      <c r="X132" s="1094"/>
      <c r="Y132" s="1094"/>
      <c r="Z132" s="1095"/>
      <c r="AA132" s="1096">
        <v>6.8491030310000003</v>
      </c>
      <c r="AB132" s="1097"/>
      <c r="AC132" s="1097"/>
      <c r="AD132" s="1097"/>
      <c r="AE132" s="1098"/>
      <c r="AF132" s="1099">
        <v>8.6293873130000005</v>
      </c>
      <c r="AG132" s="1097"/>
      <c r="AH132" s="1097"/>
      <c r="AI132" s="1097"/>
      <c r="AJ132" s="1098"/>
      <c r="AK132" s="1099">
        <v>8.5296283099999997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471</v>
      </c>
      <c r="W133" s="1077"/>
      <c r="X133" s="1077"/>
      <c r="Y133" s="1077"/>
      <c r="Z133" s="1078"/>
      <c r="AA133" s="1079">
        <v>6.5</v>
      </c>
      <c r="AB133" s="1080"/>
      <c r="AC133" s="1080"/>
      <c r="AD133" s="1080"/>
      <c r="AE133" s="1081"/>
      <c r="AF133" s="1079">
        <v>7.4</v>
      </c>
      <c r="AG133" s="1080"/>
      <c r="AH133" s="1080"/>
      <c r="AI133" s="1080"/>
      <c r="AJ133" s="1081"/>
      <c r="AK133" s="1079">
        <v>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1e6uuugP3JRCGDXwOJi4ICI1+5wBbdB+cvHxdIUlOy77Nr3HczVGrb7nX79VfpLmfZeTXzcUstiMtxDBp+5CA==" saltValue="guUkecx5QTNj6gjHuQwpA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V74" zoomScale="85" zoomScaleNormal="85" zoomScaleSheetLayoutView="85" workbookViewId="0">
      <selection activeCell="CU27" sqref="CU27"/>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472</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jLo99fUjrr6MPweL9dVUp2Wu1ymBvxp9PcVAooZh76OIyfvym4Gd37J1Qk9V0/t9jf7iK+k/UvSsdySt6hnK9A==" saltValue="oD5kZDWwSTvIZqXNAjFDJ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0" zoomScale="85" zoomScaleNormal="85"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ueUFh/pv46lv4hoTyLJA3vqB9+bg4QAcdg9Dqftux7S/3BVLtzxvAn4PTJK/14A290/b7r49QDGk+kT8iHC3Hg==" saltValue="kSbSgCXMF9+Kmny6uMaPp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I1" zoomScale="70" zoomScaleSheetLayoutView="7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475</v>
      </c>
      <c r="AP7" s="272"/>
      <c r="AQ7" s="273" t="s">
        <v>476</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477</v>
      </c>
      <c r="AQ8" s="279" t="s">
        <v>478</v>
      </c>
      <c r="AR8" s="280" t="s">
        <v>479</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480</v>
      </c>
      <c r="AL9" s="1117"/>
      <c r="AM9" s="1117"/>
      <c r="AN9" s="1118"/>
      <c r="AO9" s="281">
        <v>1460101</v>
      </c>
      <c r="AP9" s="281">
        <v>73261</v>
      </c>
      <c r="AQ9" s="282">
        <v>93942</v>
      </c>
      <c r="AR9" s="283">
        <v>-22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481</v>
      </c>
      <c r="AL10" s="1117"/>
      <c r="AM10" s="1117"/>
      <c r="AN10" s="1118"/>
      <c r="AO10" s="284">
        <v>253518</v>
      </c>
      <c r="AP10" s="284">
        <v>12720</v>
      </c>
      <c r="AQ10" s="285">
        <v>12590</v>
      </c>
      <c r="AR10" s="286">
        <v>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482</v>
      </c>
      <c r="AL11" s="1117"/>
      <c r="AM11" s="1117"/>
      <c r="AN11" s="1118"/>
      <c r="AO11" s="284">
        <v>874</v>
      </c>
      <c r="AP11" s="284">
        <v>44</v>
      </c>
      <c r="AQ11" s="285">
        <v>461</v>
      </c>
      <c r="AR11" s="286">
        <v>-90.5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483</v>
      </c>
      <c r="AL12" s="1117"/>
      <c r="AM12" s="1117"/>
      <c r="AN12" s="1118"/>
      <c r="AO12" s="284" t="s">
        <v>484</v>
      </c>
      <c r="AP12" s="284" t="s">
        <v>484</v>
      </c>
      <c r="AQ12" s="285">
        <v>24</v>
      </c>
      <c r="AR12" s="286" t="s">
        <v>484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485</v>
      </c>
      <c r="AL13" s="1117"/>
      <c r="AM13" s="1117"/>
      <c r="AN13" s="1118"/>
      <c r="AO13" s="284">
        <v>71413</v>
      </c>
      <c r="AP13" s="284">
        <v>3583</v>
      </c>
      <c r="AQ13" s="285">
        <v>3962</v>
      </c>
      <c r="AR13" s="286">
        <v>-9.6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486</v>
      </c>
      <c r="AL14" s="1117"/>
      <c r="AM14" s="1117"/>
      <c r="AN14" s="1118"/>
      <c r="AO14" s="284">
        <v>15644</v>
      </c>
      <c r="AP14" s="284">
        <v>785</v>
      </c>
      <c r="AQ14" s="285">
        <v>1657</v>
      </c>
      <c r="AR14" s="286">
        <v>-52.6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487</v>
      </c>
      <c r="AL15" s="1120"/>
      <c r="AM15" s="1120"/>
      <c r="AN15" s="1121"/>
      <c r="AO15" s="284">
        <v>-98794</v>
      </c>
      <c r="AP15" s="284">
        <v>-4957</v>
      </c>
      <c r="AQ15" s="285">
        <v>-5526</v>
      </c>
      <c r="AR15" s="286">
        <v>-10.3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1702756</v>
      </c>
      <c r="AP16" s="284">
        <v>85437</v>
      </c>
      <c r="AQ16" s="285">
        <v>107111</v>
      </c>
      <c r="AR16" s="286">
        <v>-20.2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488</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489</v>
      </c>
      <c r="AP20" s="293" t="s">
        <v>490</v>
      </c>
      <c r="AQ20" s="294" t="s">
        <v>491</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492</v>
      </c>
      <c r="AL21" s="1123"/>
      <c r="AM21" s="1123"/>
      <c r="AN21" s="1124"/>
      <c r="AO21" s="297">
        <v>6.27</v>
      </c>
      <c r="AP21" s="298">
        <v>9.3000000000000007</v>
      </c>
      <c r="AQ21" s="299">
        <v>-3.03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493</v>
      </c>
      <c r="AL22" s="1123"/>
      <c r="AM22" s="1123"/>
      <c r="AN22" s="1124"/>
      <c r="AO22" s="302">
        <v>97.4</v>
      </c>
      <c r="AP22" s="303">
        <v>96.8</v>
      </c>
      <c r="AQ22" s="304">
        <v>0.6</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475</v>
      </c>
      <c r="AP30" s="272"/>
      <c r="AQ30" s="273" t="s">
        <v>476</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477</v>
      </c>
      <c r="AQ31" s="279" t="s">
        <v>478</v>
      </c>
      <c r="AR31" s="280" t="s">
        <v>479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497</v>
      </c>
      <c r="AL32" s="1131"/>
      <c r="AM32" s="1131"/>
      <c r="AN32" s="1132"/>
      <c r="AO32" s="312">
        <v>609282</v>
      </c>
      <c r="AP32" s="312">
        <v>30571</v>
      </c>
      <c r="AQ32" s="313">
        <v>49869</v>
      </c>
      <c r="AR32" s="314">
        <v>-38.700000000000003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498</v>
      </c>
      <c r="AL33" s="1131"/>
      <c r="AM33" s="1131"/>
      <c r="AN33" s="1132"/>
      <c r="AO33" s="312" t="s">
        <v>484</v>
      </c>
      <c r="AP33" s="312" t="s">
        <v>484</v>
      </c>
      <c r="AQ33" s="313" t="s">
        <v>484</v>
      </c>
      <c r="AR33" s="314" t="s">
        <v>484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499</v>
      </c>
      <c r="AL34" s="1131"/>
      <c r="AM34" s="1131"/>
      <c r="AN34" s="1132"/>
      <c r="AO34" s="312" t="s">
        <v>484</v>
      </c>
      <c r="AP34" s="312" t="s">
        <v>484</v>
      </c>
      <c r="AQ34" s="313" t="s">
        <v>484</v>
      </c>
      <c r="AR34" s="314" t="s">
        <v>484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500</v>
      </c>
      <c r="AL35" s="1131"/>
      <c r="AM35" s="1131"/>
      <c r="AN35" s="1132"/>
      <c r="AO35" s="312">
        <v>139977</v>
      </c>
      <c r="AP35" s="312">
        <v>7023</v>
      </c>
      <c r="AQ35" s="313">
        <v>14647</v>
      </c>
      <c r="AR35" s="314">
        <v>-52.1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501</v>
      </c>
      <c r="AL36" s="1131"/>
      <c r="AM36" s="1131"/>
      <c r="AN36" s="1132"/>
      <c r="AO36" s="312">
        <v>56292</v>
      </c>
      <c r="AP36" s="312">
        <v>2824</v>
      </c>
      <c r="AQ36" s="313">
        <v>2417</v>
      </c>
      <c r="AR36" s="314">
        <v>16.8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502</v>
      </c>
      <c r="AL37" s="1131"/>
      <c r="AM37" s="1131"/>
      <c r="AN37" s="1132"/>
      <c r="AO37" s="312" t="s">
        <v>484</v>
      </c>
      <c r="AP37" s="312" t="s">
        <v>484</v>
      </c>
      <c r="AQ37" s="313">
        <v>490</v>
      </c>
      <c r="AR37" s="314" t="s">
        <v>484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503</v>
      </c>
      <c r="AL38" s="1134"/>
      <c r="AM38" s="1134"/>
      <c r="AN38" s="1135"/>
      <c r="AO38" s="315">
        <v>16</v>
      </c>
      <c r="AP38" s="315">
        <v>1</v>
      </c>
      <c r="AQ38" s="316">
        <v>2</v>
      </c>
      <c r="AR38" s="304">
        <v>-50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504</v>
      </c>
      <c r="AL39" s="1134"/>
      <c r="AM39" s="1134"/>
      <c r="AN39" s="1135"/>
      <c r="AO39" s="312">
        <v>-16866</v>
      </c>
      <c r="AP39" s="312">
        <v>-846</v>
      </c>
      <c r="AQ39" s="313">
        <v>-2755</v>
      </c>
      <c r="AR39" s="314">
        <v>-69.3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505</v>
      </c>
      <c r="AL40" s="1131"/>
      <c r="AM40" s="1131"/>
      <c r="AN40" s="1132"/>
      <c r="AO40" s="312">
        <v>-430488</v>
      </c>
      <c r="AP40" s="312">
        <v>-21600</v>
      </c>
      <c r="AQ40" s="313">
        <v>-44075</v>
      </c>
      <c r="AR40" s="314">
        <v>-51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358213</v>
      </c>
      <c r="AP41" s="312">
        <v>17974</v>
      </c>
      <c r="AQ41" s="313">
        <v>20595</v>
      </c>
      <c r="AR41" s="314">
        <v>-12.7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475</v>
      </c>
      <c r="AN49" s="1127" t="s">
        <v>508</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509</v>
      </c>
      <c r="AO50" s="329" t="s">
        <v>510</v>
      </c>
      <c r="AP50" s="330" t="s">
        <v>511</v>
      </c>
      <c r="AQ50" s="331" t="s">
        <v>512</v>
      </c>
      <c r="AR50" s="332" t="s">
        <v>513</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514</v>
      </c>
      <c r="AL51" s="325"/>
      <c r="AM51" s="333">
        <v>1452580</v>
      </c>
      <c r="AN51" s="334">
        <v>72694</v>
      </c>
      <c r="AO51" s="335">
        <v>142.4</v>
      </c>
      <c r="AP51" s="336">
        <v>87464</v>
      </c>
      <c r="AQ51" s="337">
        <v>19</v>
      </c>
      <c r="AR51" s="338">
        <v>123.4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515</v>
      </c>
      <c r="AM52" s="341">
        <v>283230</v>
      </c>
      <c r="AN52" s="342">
        <v>14174</v>
      </c>
      <c r="AO52" s="343">
        <v>125</v>
      </c>
      <c r="AP52" s="344">
        <v>47479</v>
      </c>
      <c r="AQ52" s="345">
        <v>10.199999999999999</v>
      </c>
      <c r="AR52" s="346">
        <v>114.8</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516</v>
      </c>
      <c r="AL53" s="325"/>
      <c r="AM53" s="333">
        <v>3435791</v>
      </c>
      <c r="AN53" s="334">
        <v>170790</v>
      </c>
      <c r="AO53" s="335">
        <v>134.9</v>
      </c>
      <c r="AP53" s="336">
        <v>96248</v>
      </c>
      <c r="AQ53" s="337">
        <v>10</v>
      </c>
      <c r="AR53" s="338">
        <v>124.9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515</v>
      </c>
      <c r="AM54" s="341">
        <v>87896</v>
      </c>
      <c r="AN54" s="342">
        <v>4369</v>
      </c>
      <c r="AO54" s="343">
        <v>-69.2</v>
      </c>
      <c r="AP54" s="344">
        <v>55768</v>
      </c>
      <c r="AQ54" s="345">
        <v>17.5</v>
      </c>
      <c r="AR54" s="346">
        <v>-86.7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517</v>
      </c>
      <c r="AL55" s="325"/>
      <c r="AM55" s="333">
        <v>1160591</v>
      </c>
      <c r="AN55" s="334">
        <v>57824</v>
      </c>
      <c r="AO55" s="335">
        <v>-66.099999999999994</v>
      </c>
      <c r="AP55" s="336">
        <v>76413</v>
      </c>
      <c r="AQ55" s="337">
        <v>-20.6</v>
      </c>
      <c r="AR55" s="338">
        <v>-45.5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515</v>
      </c>
      <c r="AM56" s="341">
        <v>238545</v>
      </c>
      <c r="AN56" s="342">
        <v>11885</v>
      </c>
      <c r="AO56" s="343">
        <v>172</v>
      </c>
      <c r="AP56" s="344">
        <v>39658</v>
      </c>
      <c r="AQ56" s="345">
        <v>-28.9</v>
      </c>
      <c r="AR56" s="346">
        <v>200.9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518</v>
      </c>
      <c r="AL57" s="325"/>
      <c r="AM57" s="333">
        <v>359525</v>
      </c>
      <c r="AN57" s="334">
        <v>17974</v>
      </c>
      <c r="AO57" s="335">
        <v>-68.900000000000006</v>
      </c>
      <c r="AP57" s="336">
        <v>66481</v>
      </c>
      <c r="AQ57" s="337">
        <v>-13</v>
      </c>
      <c r="AR57" s="338">
        <v>-55.9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515</v>
      </c>
      <c r="AM58" s="341">
        <v>62124</v>
      </c>
      <c r="AN58" s="342">
        <v>3106</v>
      </c>
      <c r="AO58" s="343">
        <v>-73.900000000000006</v>
      </c>
      <c r="AP58" s="344">
        <v>36120</v>
      </c>
      <c r="AQ58" s="345">
        <v>-8.9</v>
      </c>
      <c r="AR58" s="346">
        <v>-65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519</v>
      </c>
      <c r="AL59" s="325"/>
      <c r="AM59" s="333">
        <v>871417</v>
      </c>
      <c r="AN59" s="334">
        <v>43724</v>
      </c>
      <c r="AO59" s="335">
        <v>143.30000000000001</v>
      </c>
      <c r="AP59" s="336">
        <v>67825</v>
      </c>
      <c r="AQ59" s="337">
        <v>2</v>
      </c>
      <c r="AR59" s="338">
        <v>141.30000000000001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515</v>
      </c>
      <c r="AM60" s="341">
        <v>140612</v>
      </c>
      <c r="AN60" s="342">
        <v>7055</v>
      </c>
      <c r="AO60" s="343">
        <v>127.1</v>
      </c>
      <c r="AP60" s="344">
        <v>39417</v>
      </c>
      <c r="AQ60" s="345">
        <v>9.1</v>
      </c>
      <c r="AR60" s="346">
        <v>118</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520</v>
      </c>
      <c r="AL61" s="347"/>
      <c r="AM61" s="348">
        <v>1455981</v>
      </c>
      <c r="AN61" s="349">
        <v>72601</v>
      </c>
      <c r="AO61" s="350">
        <v>57.1</v>
      </c>
      <c r="AP61" s="351">
        <v>78886</v>
      </c>
      <c r="AQ61" s="352">
        <v>-0.5</v>
      </c>
      <c r="AR61" s="338">
        <v>57.6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515</v>
      </c>
      <c r="AM62" s="341">
        <v>162481</v>
      </c>
      <c r="AN62" s="342">
        <v>8118</v>
      </c>
      <c r="AO62" s="343">
        <v>56.2</v>
      </c>
      <c r="AP62" s="344">
        <v>43688</v>
      </c>
      <c r="AQ62" s="345">
        <v>-0.2</v>
      </c>
      <c r="AR62" s="346">
        <v>56.4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EXV2YpL5mXjS6Ig6fa5R2Z9I+OprUWATvbJ2d2Uru9CcRBq7dtjJR255+P1B+zxDkIu8olvww5VH59ZNNpnBeg==" saltValue="f3l0dELbasb8VcIDL5U99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7" zoomScale="85" zoomScaleNormal="85" zoomScaleSheetLayoutView="55" workbookViewId="0">
      <selection activeCell="B111" sqref="B111"/>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472</v>
      </c>
    </row>
    <row r="121" spans="125:125" ht="13.5" hidden="1" customHeight="1" x14ac:dyDescent="0.2">
      <c r="DU121" s="259"/>
    </row>
  </sheetData>
  <sheetProtection algorithmName="SHA-512" hashValue="f0ejVkca7me9cwlpvtl8WG8m7HuBmMhtohELNFbX249nE3055nSAYRrbL0BxLAaic9b5A9SeuqKTWoZxJQpNGg==" saltValue="5IcL4Pl2mtzKhkq2z6FYPQ==" spinCount="100000" sheet="1" objects="1" scenarios="1"/>
  <dataConsolidate/>
  <phoneticPr fontId="2"/>
  <printOptions horizontalCentered="1" verticalCentered="1"/>
  <pageMargins left="0" right="0" top="0.19685039370078741" bottom="0" header="0.39370078740157483" footer="0"/>
  <pageSetup paperSize="9" scale="40"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3" zoomScale="85" zoomScaleNormal="85"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472</v>
      </c>
    </row>
  </sheetData>
  <sheetProtection algorithmName="SHA-512" hashValue="MZh8mmgmn7txB7kbO/tA40bfjNZwZnHZ8p2ozzQWCYj+r5l/buW3dGFQFXQJBE/7PV29vq4VKSh7yXXDgLOqJQ==" saltValue="0AHTP89+vquI9cIkvopjyg==" spinCount="100000" sheet="1" objects="1" scenarios="1"/>
  <dataConsolidate/>
  <phoneticPr fontId="2"/>
  <printOptions horizontalCentered="1" verticalCentered="1"/>
  <pageMargins left="0" right="0" top="0.19685039370078741" bottom="0" header="0.39370078740157483" footer="0"/>
  <pageSetup paperSize="9" scale="40"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14"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522</v>
      </c>
      <c r="G46" s="8" t="s">
        <v>523</v>
      </c>
      <c r="H46" s="8" t="s">
        <v>524</v>
      </c>
      <c r="I46" s="8" t="s">
        <v>525</v>
      </c>
      <c r="J46" s="9" t="s">
        <v>526</v>
      </c>
    </row>
    <row r="47" spans="2:10" ht="57.75" customHeight="1" x14ac:dyDescent="0.2">
      <c r="B47" s="10"/>
      <c r="C47" s="1139" t="s">
        <v>3</v>
      </c>
      <c r="D47" s="1139"/>
      <c r="E47" s="1140"/>
      <c r="F47" s="11">
        <v>37.35</v>
      </c>
      <c r="G47" s="12">
        <v>28.96</v>
      </c>
      <c r="H47" s="12">
        <v>31.2</v>
      </c>
      <c r="I47" s="12">
        <v>36.79</v>
      </c>
      <c r="J47" s="13">
        <v>40.770000000000003</v>
      </c>
    </row>
    <row r="48" spans="2:10" ht="57.75" customHeight="1" x14ac:dyDescent="0.2">
      <c r="B48" s="14"/>
      <c r="C48" s="1141" t="s">
        <v>4</v>
      </c>
      <c r="D48" s="1141"/>
      <c r="E48" s="1142"/>
      <c r="F48" s="15">
        <v>1.29</v>
      </c>
      <c r="G48" s="16">
        <v>2.6</v>
      </c>
      <c r="H48" s="16">
        <v>9.26</v>
      </c>
      <c r="I48" s="16">
        <v>7.36</v>
      </c>
      <c r="J48" s="17">
        <v>4.0999999999999996</v>
      </c>
    </row>
    <row r="49" spans="2:10" ht="57.75" customHeight="1" thickBot="1" x14ac:dyDescent="0.25">
      <c r="B49" s="18"/>
      <c r="C49" s="1143" t="s">
        <v>5</v>
      </c>
      <c r="D49" s="1143"/>
      <c r="E49" s="1144"/>
      <c r="F49" s="19" t="s">
        <v>527</v>
      </c>
      <c r="G49" s="20" t="s">
        <v>528</v>
      </c>
      <c r="H49" s="20">
        <v>10.31</v>
      </c>
      <c r="I49" s="20" t="s">
        <v>529</v>
      </c>
      <c r="J49" s="21" t="s">
        <v>530</v>
      </c>
    </row>
    <row r="50" spans="2:10" ht="13" x14ac:dyDescent="0.2"/>
  </sheetData>
  <sheetProtection algorithmName="SHA-512" hashValue="n1gqhxTglT7kM0xvvix4in2rY1z412o2rFTc3jSRaF8RAD5jSE12mQC4l3hjGBJ4A2XKTZ1I87CiOs93/+3n9A==" saltValue="ITT/5RVvcdw4XLEB+Fyd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24" zoomScale="85" zoomScaleNormal="85" zoomScaleSheetLayoutView="100" workbookViewId="0">
      <selection activeCell="P39" sqref="P39"/>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2">
      <c r="A34" s="22"/>
      <c r="B34" s="31"/>
      <c r="C34" s="1151" t="s">
        <v>531</v>
      </c>
      <c r="D34" s="1151"/>
      <c r="E34" s="1152"/>
      <c r="F34" s="32">
        <v>6.13</v>
      </c>
      <c r="G34" s="33">
        <v>6.97</v>
      </c>
      <c r="H34" s="33">
        <v>7.58</v>
      </c>
      <c r="I34" s="33">
        <v>8.91</v>
      </c>
      <c r="J34" s="34">
        <v>10.23</v>
      </c>
      <c r="K34" s="22"/>
      <c r="L34" s="22"/>
      <c r="M34" s="22"/>
      <c r="N34" s="22"/>
      <c r="O34" s="22"/>
      <c r="P34" s="22"/>
    </row>
    <row r="35" spans="1:16" ht="39" customHeight="1" x14ac:dyDescent="0.2">
      <c r="A35" s="22"/>
      <c r="B35" s="35"/>
      <c r="C35" s="1145" t="s">
        <v>532</v>
      </c>
      <c r="D35" s="1146"/>
      <c r="E35" s="1147"/>
      <c r="F35" s="36">
        <v>1.28</v>
      </c>
      <c r="G35" s="37">
        <v>2.59</v>
      </c>
      <c r="H35" s="37">
        <v>9.25</v>
      </c>
      <c r="I35" s="37">
        <v>7.35</v>
      </c>
      <c r="J35" s="38">
        <v>4.0999999999999996</v>
      </c>
      <c r="K35" s="22"/>
      <c r="L35" s="22"/>
      <c r="M35" s="22"/>
      <c r="N35" s="22"/>
      <c r="O35" s="22"/>
      <c r="P35" s="22"/>
    </row>
    <row r="36" spans="1:16" ht="39" customHeight="1" x14ac:dyDescent="0.2">
      <c r="A36" s="22"/>
      <c r="B36" s="35"/>
      <c r="C36" s="1145" t="s">
        <v>533</v>
      </c>
      <c r="D36" s="1146"/>
      <c r="E36" s="1147"/>
      <c r="F36" s="36" t="s">
        <v>484</v>
      </c>
      <c r="G36" s="37" t="s">
        <v>484</v>
      </c>
      <c r="H36" s="37">
        <v>1.03</v>
      </c>
      <c r="I36" s="37">
        <v>1.58</v>
      </c>
      <c r="J36" s="38">
        <v>1.94</v>
      </c>
      <c r="K36" s="22"/>
      <c r="L36" s="22"/>
      <c r="M36" s="22"/>
      <c r="N36" s="22"/>
      <c r="O36" s="22"/>
      <c r="P36" s="22"/>
    </row>
    <row r="37" spans="1:16" ht="39" customHeight="1" x14ac:dyDescent="0.2">
      <c r="A37" s="22"/>
      <c r="B37" s="35"/>
      <c r="C37" s="1145" t="s">
        <v>534</v>
      </c>
      <c r="D37" s="1146"/>
      <c r="E37" s="1147"/>
      <c r="F37" s="36">
        <v>7.0000000000000007E-2</v>
      </c>
      <c r="G37" s="37">
        <v>0.03</v>
      </c>
      <c r="H37" s="37">
        <v>0.09</v>
      </c>
      <c r="I37" s="37">
        <v>0.11</v>
      </c>
      <c r="J37" s="38">
        <v>0.05</v>
      </c>
      <c r="K37" s="22"/>
      <c r="L37" s="22"/>
      <c r="M37" s="22"/>
      <c r="N37" s="22"/>
      <c r="O37" s="22"/>
      <c r="P37" s="22"/>
    </row>
    <row r="38" spans="1:16" ht="39" customHeight="1" x14ac:dyDescent="0.2">
      <c r="A38" s="22"/>
      <c r="B38" s="35"/>
      <c r="C38" s="1145" t="s">
        <v>535</v>
      </c>
      <c r="D38" s="1146"/>
      <c r="E38" s="1147"/>
      <c r="F38" s="36">
        <v>0</v>
      </c>
      <c r="G38" s="37">
        <v>0.01</v>
      </c>
      <c r="H38" s="37">
        <v>0.01</v>
      </c>
      <c r="I38" s="37">
        <v>0.02</v>
      </c>
      <c r="J38" s="38">
        <v>0.03</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536</v>
      </c>
      <c r="D42" s="1146"/>
      <c r="E42" s="1147"/>
      <c r="F42" s="36" t="s">
        <v>484</v>
      </c>
      <c r="G42" s="37" t="s">
        <v>484</v>
      </c>
      <c r="H42" s="37" t="s">
        <v>484</v>
      </c>
      <c r="I42" s="37" t="s">
        <v>484</v>
      </c>
      <c r="J42" s="38" t="s">
        <v>484</v>
      </c>
      <c r="K42" s="22"/>
      <c r="L42" s="22"/>
      <c r="M42" s="22"/>
      <c r="N42" s="22"/>
      <c r="O42" s="22"/>
      <c r="P42" s="22"/>
    </row>
    <row r="43" spans="1:16" ht="39" customHeight="1" thickBot="1" x14ac:dyDescent="0.25">
      <c r="A43" s="22"/>
      <c r="B43" s="40"/>
      <c r="C43" s="1148" t="s">
        <v>537</v>
      </c>
      <c r="D43" s="1149"/>
      <c r="E43" s="1150"/>
      <c r="F43" s="41">
        <v>0.14000000000000001</v>
      </c>
      <c r="G43" s="42">
        <v>0.51</v>
      </c>
      <c r="H43" s="42" t="s">
        <v>484</v>
      </c>
      <c r="I43" s="42" t="s">
        <v>484</v>
      </c>
      <c r="J43" s="43" t="s">
        <v>484</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xqxi5E444ywRzZBTXNiPgxVYaYfHNAupTVKEpnngrXEjhBeQqhnTFhjUYcV/Fhn5HKkdUActmgGpYBu+mBCouQ==" saltValue="nnWVGjjUAPRZaRzUqtfF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G35" zoomScale="85" zoomScaleNormal="85" zoomScaleSheetLayoutView="55" workbookViewId="0">
      <selection activeCell="K62" sqref="K62"/>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540</v>
      </c>
      <c r="L45" s="60">
        <v>563</v>
      </c>
      <c r="M45" s="60">
        <v>582</v>
      </c>
      <c r="N45" s="60">
        <v>607</v>
      </c>
      <c r="O45" s="61">
        <v>609</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484</v>
      </c>
      <c r="L46" s="64" t="s">
        <v>484</v>
      </c>
      <c r="M46" s="64" t="s">
        <v>484</v>
      </c>
      <c r="N46" s="64" t="s">
        <v>484</v>
      </c>
      <c r="O46" s="65" t="s">
        <v>484</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484</v>
      </c>
      <c r="L47" s="64" t="s">
        <v>484</v>
      </c>
      <c r="M47" s="64" t="s">
        <v>484</v>
      </c>
      <c r="N47" s="64" t="s">
        <v>484</v>
      </c>
      <c r="O47" s="65" t="s">
        <v>484</v>
      </c>
      <c r="P47" s="48"/>
      <c r="Q47" s="48"/>
      <c r="R47" s="48"/>
      <c r="S47" s="48"/>
      <c r="T47" s="48"/>
      <c r="U47" s="48"/>
    </row>
    <row r="48" spans="1:21" ht="30.75" customHeight="1" x14ac:dyDescent="0.2">
      <c r="A48" s="48"/>
      <c r="B48" s="1155"/>
      <c r="C48" s="1156"/>
      <c r="D48" s="62"/>
      <c r="E48" s="1161" t="s">
        <v>13</v>
      </c>
      <c r="F48" s="1161"/>
      <c r="G48" s="1161"/>
      <c r="H48" s="1161"/>
      <c r="I48" s="1161"/>
      <c r="J48" s="1162"/>
      <c r="K48" s="63">
        <v>146</v>
      </c>
      <c r="L48" s="64">
        <v>167</v>
      </c>
      <c r="M48" s="64">
        <v>166</v>
      </c>
      <c r="N48" s="64">
        <v>172</v>
      </c>
      <c r="O48" s="65">
        <v>140</v>
      </c>
      <c r="P48" s="48"/>
      <c r="Q48" s="48"/>
      <c r="R48" s="48"/>
      <c r="S48" s="48"/>
      <c r="T48" s="48"/>
      <c r="U48" s="48"/>
    </row>
    <row r="49" spans="1:21" ht="30.75" customHeight="1" x14ac:dyDescent="0.2">
      <c r="A49" s="48"/>
      <c r="B49" s="1155"/>
      <c r="C49" s="1156"/>
      <c r="D49" s="62"/>
      <c r="E49" s="1161" t="s">
        <v>14</v>
      </c>
      <c r="F49" s="1161"/>
      <c r="G49" s="1161"/>
      <c r="H49" s="1161"/>
      <c r="I49" s="1161"/>
      <c r="J49" s="1162"/>
      <c r="K49" s="63">
        <v>40</v>
      </c>
      <c r="L49" s="64">
        <v>46</v>
      </c>
      <c r="M49" s="64">
        <v>53</v>
      </c>
      <c r="N49" s="64">
        <v>49</v>
      </c>
      <c r="O49" s="65">
        <v>56</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484</v>
      </c>
      <c r="L50" s="64" t="s">
        <v>484</v>
      </c>
      <c r="M50" s="64" t="s">
        <v>484</v>
      </c>
      <c r="N50" s="64" t="s">
        <v>484</v>
      </c>
      <c r="O50" s="65" t="s">
        <v>484</v>
      </c>
      <c r="P50" s="48"/>
      <c r="Q50" s="48"/>
      <c r="R50" s="48"/>
      <c r="S50" s="48"/>
      <c r="T50" s="48"/>
      <c r="U50" s="48"/>
    </row>
    <row r="51" spans="1:21" ht="30.75" customHeight="1" x14ac:dyDescent="0.2">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512</v>
      </c>
      <c r="L52" s="64">
        <v>514</v>
      </c>
      <c r="M52" s="64">
        <v>515</v>
      </c>
      <c r="N52" s="64">
        <v>473</v>
      </c>
      <c r="O52" s="65">
        <v>448</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214</v>
      </c>
      <c r="L53" s="69">
        <v>262</v>
      </c>
      <c r="M53" s="69">
        <v>286</v>
      </c>
      <c r="N53" s="69">
        <v>355</v>
      </c>
      <c r="O53" s="70">
        <v>357</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5+cb++zUkmD1vQ2ZhMAUiVYSKx7xIp+WAQ04BOOeGnzL/rc1ebdh2NDUnd5JFZqj4kFf/FIIg/gOdJsMyFrDw==" saltValue="l6CtqaC4HbWobKLuiLMXv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9" zoomScale="85" zoomScaleNormal="85" zoomScaleSheetLayoutView="100" workbookViewId="0">
      <selection activeCell="S45" sqref="S45"/>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522</v>
      </c>
      <c r="J40" s="103" t="s">
        <v>523</v>
      </c>
      <c r="K40" s="103" t="s">
        <v>524</v>
      </c>
      <c r="L40" s="103" t="s">
        <v>525</v>
      </c>
      <c r="M40" s="104" t="s">
        <v>526</v>
      </c>
    </row>
    <row r="41" spans="2:13" ht="27.75" customHeight="1" x14ac:dyDescent="0.2">
      <c r="B41" s="1184" t="s">
        <v>30</v>
      </c>
      <c r="C41" s="1185"/>
      <c r="D41" s="105"/>
      <c r="E41" s="1190" t="s">
        <v>31</v>
      </c>
      <c r="F41" s="1190"/>
      <c r="G41" s="1190"/>
      <c r="H41" s="1191"/>
      <c r="I41" s="355">
        <v>6421</v>
      </c>
      <c r="J41" s="356">
        <v>8470</v>
      </c>
      <c r="K41" s="356">
        <v>8631</v>
      </c>
      <c r="L41" s="356">
        <v>8206</v>
      </c>
      <c r="M41" s="357">
        <v>8039</v>
      </c>
    </row>
    <row r="42" spans="2:13" ht="27.75" customHeight="1" x14ac:dyDescent="0.2">
      <c r="B42" s="1186"/>
      <c r="C42" s="1187"/>
      <c r="D42" s="106"/>
      <c r="E42" s="1192" t="s">
        <v>32</v>
      </c>
      <c r="F42" s="1192"/>
      <c r="G42" s="1192"/>
      <c r="H42" s="1193"/>
      <c r="I42" s="358" t="s">
        <v>484</v>
      </c>
      <c r="J42" s="359" t="s">
        <v>484</v>
      </c>
      <c r="K42" s="359" t="s">
        <v>484</v>
      </c>
      <c r="L42" s="359" t="s">
        <v>484</v>
      </c>
      <c r="M42" s="360" t="s">
        <v>484</v>
      </c>
    </row>
    <row r="43" spans="2:13" ht="27.75" customHeight="1" x14ac:dyDescent="0.2">
      <c r="B43" s="1186"/>
      <c r="C43" s="1187"/>
      <c r="D43" s="106"/>
      <c r="E43" s="1192" t="s">
        <v>33</v>
      </c>
      <c r="F43" s="1192"/>
      <c r="G43" s="1192"/>
      <c r="H43" s="1193"/>
      <c r="I43" s="358">
        <v>2450</v>
      </c>
      <c r="J43" s="359">
        <v>2374</v>
      </c>
      <c r="K43" s="359">
        <v>2461</v>
      </c>
      <c r="L43" s="359">
        <v>2133</v>
      </c>
      <c r="M43" s="360">
        <v>2266</v>
      </c>
    </row>
    <row r="44" spans="2:13" ht="27.75" customHeight="1" x14ac:dyDescent="0.2">
      <c r="B44" s="1186"/>
      <c r="C44" s="1187"/>
      <c r="D44" s="106"/>
      <c r="E44" s="1192" t="s">
        <v>34</v>
      </c>
      <c r="F44" s="1192"/>
      <c r="G44" s="1192"/>
      <c r="H44" s="1193"/>
      <c r="I44" s="358">
        <v>427</v>
      </c>
      <c r="J44" s="359">
        <v>533</v>
      </c>
      <c r="K44" s="359">
        <v>671</v>
      </c>
      <c r="L44" s="359">
        <v>641</v>
      </c>
      <c r="M44" s="360">
        <v>666</v>
      </c>
    </row>
    <row r="45" spans="2:13" ht="27.75" customHeight="1" x14ac:dyDescent="0.2">
      <c r="B45" s="1186"/>
      <c r="C45" s="1187"/>
      <c r="D45" s="106"/>
      <c r="E45" s="1192" t="s">
        <v>35</v>
      </c>
      <c r="F45" s="1192"/>
      <c r="G45" s="1192"/>
      <c r="H45" s="1193"/>
      <c r="I45" s="358">
        <v>130</v>
      </c>
      <c r="J45" s="359">
        <v>172</v>
      </c>
      <c r="K45" s="359">
        <v>137</v>
      </c>
      <c r="L45" s="359">
        <v>143</v>
      </c>
      <c r="M45" s="360">
        <v>202</v>
      </c>
    </row>
    <row r="46" spans="2:13" ht="27.75" customHeight="1" x14ac:dyDescent="0.2">
      <c r="B46" s="1186"/>
      <c r="C46" s="1187"/>
      <c r="D46" s="107"/>
      <c r="E46" s="1192" t="s">
        <v>36</v>
      </c>
      <c r="F46" s="1192"/>
      <c r="G46" s="1192"/>
      <c r="H46" s="1193"/>
      <c r="I46" s="358" t="s">
        <v>484</v>
      </c>
      <c r="J46" s="359" t="s">
        <v>484</v>
      </c>
      <c r="K46" s="359" t="s">
        <v>484</v>
      </c>
      <c r="L46" s="359" t="s">
        <v>484</v>
      </c>
      <c r="M46" s="360" t="s">
        <v>484</v>
      </c>
    </row>
    <row r="47" spans="2:13" ht="27.75" customHeight="1" x14ac:dyDescent="0.2">
      <c r="B47" s="1186"/>
      <c r="C47" s="1187"/>
      <c r="D47" s="108"/>
      <c r="E47" s="1194" t="s">
        <v>37</v>
      </c>
      <c r="F47" s="1195"/>
      <c r="G47" s="1195"/>
      <c r="H47" s="1196"/>
      <c r="I47" s="358" t="s">
        <v>484</v>
      </c>
      <c r="J47" s="359" t="s">
        <v>484</v>
      </c>
      <c r="K47" s="359" t="s">
        <v>484</v>
      </c>
      <c r="L47" s="359" t="s">
        <v>484</v>
      </c>
      <c r="M47" s="360" t="s">
        <v>484</v>
      </c>
    </row>
    <row r="48" spans="2:13" ht="27.75" customHeight="1" x14ac:dyDescent="0.2">
      <c r="B48" s="1186"/>
      <c r="C48" s="1187"/>
      <c r="D48" s="106"/>
      <c r="E48" s="1192" t="s">
        <v>38</v>
      </c>
      <c r="F48" s="1192"/>
      <c r="G48" s="1192"/>
      <c r="H48" s="1193"/>
      <c r="I48" s="358" t="s">
        <v>484</v>
      </c>
      <c r="J48" s="359" t="s">
        <v>484</v>
      </c>
      <c r="K48" s="359" t="s">
        <v>484</v>
      </c>
      <c r="L48" s="359" t="s">
        <v>484</v>
      </c>
      <c r="M48" s="360" t="s">
        <v>484</v>
      </c>
    </row>
    <row r="49" spans="2:13" ht="27.75" customHeight="1" x14ac:dyDescent="0.2">
      <c r="B49" s="1188"/>
      <c r="C49" s="1189"/>
      <c r="D49" s="106"/>
      <c r="E49" s="1192" t="s">
        <v>39</v>
      </c>
      <c r="F49" s="1192"/>
      <c r="G49" s="1192"/>
      <c r="H49" s="1193"/>
      <c r="I49" s="358" t="s">
        <v>484</v>
      </c>
      <c r="J49" s="359" t="s">
        <v>484</v>
      </c>
      <c r="K49" s="359" t="s">
        <v>484</v>
      </c>
      <c r="L49" s="359" t="s">
        <v>484</v>
      </c>
      <c r="M49" s="360" t="s">
        <v>484</v>
      </c>
    </row>
    <row r="50" spans="2:13" ht="27.75" customHeight="1" x14ac:dyDescent="0.2">
      <c r="B50" s="1197" t="s">
        <v>40</v>
      </c>
      <c r="C50" s="1198"/>
      <c r="D50" s="109"/>
      <c r="E50" s="1192" t="s">
        <v>41</v>
      </c>
      <c r="F50" s="1192"/>
      <c r="G50" s="1192"/>
      <c r="H50" s="1193"/>
      <c r="I50" s="358">
        <v>1900</v>
      </c>
      <c r="J50" s="359">
        <v>1522</v>
      </c>
      <c r="K50" s="359">
        <v>1843</v>
      </c>
      <c r="L50" s="359">
        <v>2139</v>
      </c>
      <c r="M50" s="360">
        <v>2353</v>
      </c>
    </row>
    <row r="51" spans="2:13" ht="27.75" customHeight="1" x14ac:dyDescent="0.2">
      <c r="B51" s="1186"/>
      <c r="C51" s="1187"/>
      <c r="D51" s="106"/>
      <c r="E51" s="1192" t="s">
        <v>42</v>
      </c>
      <c r="F51" s="1192"/>
      <c r="G51" s="1192"/>
      <c r="H51" s="1193"/>
      <c r="I51" s="358">
        <v>244</v>
      </c>
      <c r="J51" s="359">
        <v>225</v>
      </c>
      <c r="K51" s="359">
        <v>212</v>
      </c>
      <c r="L51" s="359">
        <v>180</v>
      </c>
      <c r="M51" s="360">
        <v>171</v>
      </c>
    </row>
    <row r="52" spans="2:13" ht="27.75" customHeight="1" x14ac:dyDescent="0.2">
      <c r="B52" s="1188"/>
      <c r="C52" s="1189"/>
      <c r="D52" s="106"/>
      <c r="E52" s="1192" t="s">
        <v>43</v>
      </c>
      <c r="F52" s="1192"/>
      <c r="G52" s="1192"/>
      <c r="H52" s="1193"/>
      <c r="I52" s="358">
        <v>5503</v>
      </c>
      <c r="J52" s="359">
        <v>5780</v>
      </c>
      <c r="K52" s="359">
        <v>5576</v>
      </c>
      <c r="L52" s="359">
        <v>5410</v>
      </c>
      <c r="M52" s="360">
        <v>5335</v>
      </c>
    </row>
    <row r="53" spans="2:13" ht="27.75" customHeight="1" thickBot="1" x14ac:dyDescent="0.25">
      <c r="B53" s="1199" t="s">
        <v>19</v>
      </c>
      <c r="C53" s="1200"/>
      <c r="D53" s="110"/>
      <c r="E53" s="1201" t="s">
        <v>44</v>
      </c>
      <c r="F53" s="1201"/>
      <c r="G53" s="1201"/>
      <c r="H53" s="1202"/>
      <c r="I53" s="361">
        <v>1781</v>
      </c>
      <c r="J53" s="362">
        <v>4022</v>
      </c>
      <c r="K53" s="362">
        <v>4269</v>
      </c>
      <c r="L53" s="362">
        <v>3394</v>
      </c>
      <c r="M53" s="363">
        <v>3314</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FH4AHVZ1pksxmSbIW3FF1yYKgyq0c2xTahq5if7rHZKt6W8rclFzhwecJf6pdPQwlY9AIe22fKNyaG/ulWQnvA==" saltValue="0cWF8wHeFnqITIW2dYFR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0" zoomScale="55" zoomScaleNormal="55" zoomScaleSheetLayoutView="100" workbookViewId="0">
      <selection activeCell="B62" sqref="B62"/>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524</v>
      </c>
      <c r="G54" s="119" t="s">
        <v>525</v>
      </c>
      <c r="H54" s="120" t="s">
        <v>526</v>
      </c>
    </row>
    <row r="55" spans="2:8" ht="52.5" customHeight="1" x14ac:dyDescent="0.2">
      <c r="B55" s="121"/>
      <c r="C55" s="1211" t="s">
        <v>46</v>
      </c>
      <c r="D55" s="1211"/>
      <c r="E55" s="1212"/>
      <c r="F55" s="122">
        <v>1463</v>
      </c>
      <c r="G55" s="122">
        <v>1687</v>
      </c>
      <c r="H55" s="123">
        <v>1888</v>
      </c>
    </row>
    <row r="56" spans="2:8" ht="52.5" customHeight="1" x14ac:dyDescent="0.2">
      <c r="B56" s="124"/>
      <c r="C56" s="1213" t="s">
        <v>47</v>
      </c>
      <c r="D56" s="1213"/>
      <c r="E56" s="1214"/>
      <c r="F56" s="125">
        <v>177</v>
      </c>
      <c r="G56" s="125">
        <v>177</v>
      </c>
      <c r="H56" s="126">
        <v>177</v>
      </c>
    </row>
    <row r="57" spans="2:8" ht="53.25" customHeight="1" x14ac:dyDescent="0.2">
      <c r="B57" s="124"/>
      <c r="C57" s="1215" t="s">
        <v>48</v>
      </c>
      <c r="D57" s="1215"/>
      <c r="E57" s="1216"/>
      <c r="F57" s="127">
        <v>208</v>
      </c>
      <c r="G57" s="127">
        <v>281</v>
      </c>
      <c r="H57" s="128">
        <v>288</v>
      </c>
    </row>
    <row r="58" spans="2:8" ht="45.75" customHeight="1" x14ac:dyDescent="0.2">
      <c r="B58" s="129"/>
      <c r="C58" s="1203" t="s">
        <v>543</v>
      </c>
      <c r="D58" s="1204"/>
      <c r="E58" s="1205"/>
      <c r="F58" s="130">
        <v>68</v>
      </c>
      <c r="G58" s="130">
        <v>139</v>
      </c>
      <c r="H58" s="131">
        <v>139</v>
      </c>
    </row>
    <row r="59" spans="2:8" ht="45.75" customHeight="1" x14ac:dyDescent="0.2">
      <c r="B59" s="129"/>
      <c r="C59" s="1203" t="s">
        <v>545</v>
      </c>
      <c r="D59" s="1204"/>
      <c r="E59" s="1205"/>
      <c r="F59" s="130">
        <v>53</v>
      </c>
      <c r="G59" s="130">
        <v>53</v>
      </c>
      <c r="H59" s="131">
        <v>53</v>
      </c>
    </row>
    <row r="60" spans="2:8" ht="45.75" customHeight="1" x14ac:dyDescent="0.2">
      <c r="B60" s="129"/>
      <c r="C60" s="1203" t="s">
        <v>544</v>
      </c>
      <c r="D60" s="1204"/>
      <c r="E60" s="1205"/>
      <c r="F60" s="130">
        <v>32</v>
      </c>
      <c r="G60" s="130">
        <v>32</v>
      </c>
      <c r="H60" s="131">
        <v>35</v>
      </c>
    </row>
    <row r="61" spans="2:8" ht="45.75" customHeight="1" x14ac:dyDescent="0.2">
      <c r="B61" s="129"/>
      <c r="C61" s="1203" t="s">
        <v>546</v>
      </c>
      <c r="D61" s="1204"/>
      <c r="E61" s="1205"/>
      <c r="F61" s="130">
        <v>26</v>
      </c>
      <c r="G61" s="130">
        <v>26</v>
      </c>
      <c r="H61" s="131">
        <v>26</v>
      </c>
    </row>
    <row r="62" spans="2:8" ht="45.75" customHeight="1" thickBot="1" x14ac:dyDescent="0.25">
      <c r="B62" s="132"/>
      <c r="C62" s="1206" t="s">
        <v>547</v>
      </c>
      <c r="D62" s="1207"/>
      <c r="E62" s="1208"/>
      <c r="F62" s="133">
        <v>14</v>
      </c>
      <c r="G62" s="133">
        <v>14</v>
      </c>
      <c r="H62" s="134">
        <v>14</v>
      </c>
    </row>
    <row r="63" spans="2:8" ht="52.5" customHeight="1" thickBot="1" x14ac:dyDescent="0.25">
      <c r="B63" s="135"/>
      <c r="C63" s="1209" t="s">
        <v>49</v>
      </c>
      <c r="D63" s="1209"/>
      <c r="E63" s="1210"/>
      <c r="F63" s="136">
        <v>1847</v>
      </c>
      <c r="G63" s="136">
        <v>2145</v>
      </c>
      <c r="H63" s="137">
        <v>2353</v>
      </c>
    </row>
    <row r="64" spans="2:8" ht="13" x14ac:dyDescent="0.2"/>
  </sheetData>
  <sheetProtection algorithmName="SHA-512" hashValue="I9CySOSgEp9WTh8z10JVzcyTqWOdyK1DmEeqxJd4OvC2qUB97ICoGrgepcivfUvRBXSq0WoxM7gG/JzByoq7rg==" saltValue="DVSFC+3eO8YOuHD5INX7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521</v>
      </c>
      <c r="G2" s="151"/>
      <c r="H2" s="152"/>
    </row>
    <row r="3" spans="1:8" x14ac:dyDescent="0.2">
      <c r="A3" s="148" t="s">
        <v>514</v>
      </c>
      <c r="B3" s="153"/>
      <c r="C3" s="154"/>
      <c r="D3" s="155">
        <v>72694</v>
      </c>
      <c r="E3" s="156"/>
      <c r="F3" s="157">
        <v>87464</v>
      </c>
      <c r="G3" s="158"/>
      <c r="H3" s="159"/>
    </row>
    <row r="4" spans="1:8" x14ac:dyDescent="0.2">
      <c r="A4" s="160"/>
      <c r="B4" s="161"/>
      <c r="C4" s="162"/>
      <c r="D4" s="163">
        <v>14174</v>
      </c>
      <c r="E4" s="164"/>
      <c r="F4" s="165">
        <v>47479</v>
      </c>
      <c r="G4" s="166"/>
      <c r="H4" s="167"/>
    </row>
    <row r="5" spans="1:8" x14ac:dyDescent="0.2">
      <c r="A5" s="148" t="s">
        <v>516</v>
      </c>
      <c r="B5" s="153"/>
      <c r="C5" s="154"/>
      <c r="D5" s="155">
        <v>170790</v>
      </c>
      <c r="E5" s="156"/>
      <c r="F5" s="157">
        <v>96248</v>
      </c>
      <c r="G5" s="158"/>
      <c r="H5" s="159"/>
    </row>
    <row r="6" spans="1:8" x14ac:dyDescent="0.2">
      <c r="A6" s="160"/>
      <c r="B6" s="161"/>
      <c r="C6" s="162"/>
      <c r="D6" s="163">
        <v>4369</v>
      </c>
      <c r="E6" s="164"/>
      <c r="F6" s="165">
        <v>55768</v>
      </c>
      <c r="G6" s="166"/>
      <c r="H6" s="167"/>
    </row>
    <row r="7" spans="1:8" x14ac:dyDescent="0.2">
      <c r="A7" s="148" t="s">
        <v>517</v>
      </c>
      <c r="B7" s="153"/>
      <c r="C7" s="154"/>
      <c r="D7" s="155">
        <v>57824</v>
      </c>
      <c r="E7" s="156"/>
      <c r="F7" s="157">
        <v>76413</v>
      </c>
      <c r="G7" s="158"/>
      <c r="H7" s="159"/>
    </row>
    <row r="8" spans="1:8" x14ac:dyDescent="0.2">
      <c r="A8" s="160"/>
      <c r="B8" s="161"/>
      <c r="C8" s="162"/>
      <c r="D8" s="163">
        <v>11885</v>
      </c>
      <c r="E8" s="164"/>
      <c r="F8" s="165">
        <v>39658</v>
      </c>
      <c r="G8" s="166"/>
      <c r="H8" s="167"/>
    </row>
    <row r="9" spans="1:8" x14ac:dyDescent="0.2">
      <c r="A9" s="148" t="s">
        <v>518</v>
      </c>
      <c r="B9" s="153"/>
      <c r="C9" s="154"/>
      <c r="D9" s="155">
        <v>17974</v>
      </c>
      <c r="E9" s="156"/>
      <c r="F9" s="157">
        <v>66481</v>
      </c>
      <c r="G9" s="158"/>
      <c r="H9" s="159"/>
    </row>
    <row r="10" spans="1:8" x14ac:dyDescent="0.2">
      <c r="A10" s="160"/>
      <c r="B10" s="161"/>
      <c r="C10" s="162"/>
      <c r="D10" s="163">
        <v>3106</v>
      </c>
      <c r="E10" s="164"/>
      <c r="F10" s="165">
        <v>36120</v>
      </c>
      <c r="G10" s="166"/>
      <c r="H10" s="167"/>
    </row>
    <row r="11" spans="1:8" x14ac:dyDescent="0.2">
      <c r="A11" s="148" t="s">
        <v>519</v>
      </c>
      <c r="B11" s="153"/>
      <c r="C11" s="154"/>
      <c r="D11" s="155">
        <v>43724</v>
      </c>
      <c r="E11" s="156"/>
      <c r="F11" s="157">
        <v>67825</v>
      </c>
      <c r="G11" s="158"/>
      <c r="H11" s="159"/>
    </row>
    <row r="12" spans="1:8" x14ac:dyDescent="0.2">
      <c r="A12" s="160"/>
      <c r="B12" s="161"/>
      <c r="C12" s="168"/>
      <c r="D12" s="163">
        <v>7055</v>
      </c>
      <c r="E12" s="164"/>
      <c r="F12" s="165">
        <v>39417</v>
      </c>
      <c r="G12" s="166"/>
      <c r="H12" s="167"/>
    </row>
    <row r="13" spans="1:8" x14ac:dyDescent="0.2">
      <c r="A13" s="148"/>
      <c r="B13" s="153"/>
      <c r="C13" s="169"/>
      <c r="D13" s="170">
        <v>72601</v>
      </c>
      <c r="E13" s="171"/>
      <c r="F13" s="172">
        <v>78886</v>
      </c>
      <c r="G13" s="173"/>
      <c r="H13" s="159"/>
    </row>
    <row r="14" spans="1:8" x14ac:dyDescent="0.2">
      <c r="A14" s="160"/>
      <c r="B14" s="161"/>
      <c r="C14" s="162"/>
      <c r="D14" s="163">
        <v>8118</v>
      </c>
      <c r="E14" s="164"/>
      <c r="F14" s="165">
        <v>43688</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1.29</v>
      </c>
      <c r="C19" s="174">
        <f>ROUND(VALUE(SUBSTITUTE(実質収支比率等に係る経年分析!G$48,"▲","-")),2)</f>
        <v>2.6</v>
      </c>
      <c r="D19" s="174">
        <f>ROUND(VALUE(SUBSTITUTE(実質収支比率等に係る経年分析!H$48,"▲","-")),2)</f>
        <v>9.26</v>
      </c>
      <c r="E19" s="174">
        <f>ROUND(VALUE(SUBSTITUTE(実質収支比率等に係る経年分析!I$48,"▲","-")),2)</f>
        <v>7.36</v>
      </c>
      <c r="F19" s="174">
        <f>ROUND(VALUE(SUBSTITUTE(実質収支比率等に係る経年分析!J$48,"▲","-")),2)</f>
        <v>4.0999999999999996</v>
      </c>
    </row>
    <row r="20" spans="1:11" x14ac:dyDescent="0.2">
      <c r="A20" s="174" t="s">
        <v>53</v>
      </c>
      <c r="B20" s="174">
        <f>ROUND(VALUE(SUBSTITUTE(実質収支比率等に係る経年分析!F$47,"▲","-")),2)</f>
        <v>37.35</v>
      </c>
      <c r="C20" s="174">
        <f>ROUND(VALUE(SUBSTITUTE(実質収支比率等に係る経年分析!G$47,"▲","-")),2)</f>
        <v>28.96</v>
      </c>
      <c r="D20" s="174">
        <f>ROUND(VALUE(SUBSTITUTE(実質収支比率等に係る経年分析!H$47,"▲","-")),2)</f>
        <v>31.2</v>
      </c>
      <c r="E20" s="174">
        <f>ROUND(VALUE(SUBSTITUTE(実質収支比率等に係る経年分析!I$47,"▲","-")),2)</f>
        <v>36.79</v>
      </c>
      <c r="F20" s="174">
        <f>ROUND(VALUE(SUBSTITUTE(実質収支比率等に係る経年分析!J$47,"▲","-")),2)</f>
        <v>40.770000000000003</v>
      </c>
    </row>
    <row r="21" spans="1:11" x14ac:dyDescent="0.2">
      <c r="A21" s="174" t="s">
        <v>54</v>
      </c>
      <c r="B21" s="174">
        <f>IF(ISNUMBER(VALUE(SUBSTITUTE(実質収支比率等に係る経年分析!F$49,"▲","-"))),ROUND(VALUE(SUBSTITUTE(実質収支比率等に係る経年分析!F$49,"▲","-")),2),NA())</f>
        <v>-3.47</v>
      </c>
      <c r="C21" s="174">
        <f>IF(ISNUMBER(VALUE(SUBSTITUTE(実質収支比率等に係る経年分析!G$49,"▲","-"))),ROUND(VALUE(SUBSTITUTE(実質収支比率等に係る経年分析!G$49,"▲","-")),2),NA())</f>
        <v>-5.62</v>
      </c>
      <c r="D21" s="174">
        <f>IF(ISNUMBER(VALUE(SUBSTITUTE(実質収支比率等に係る経年分析!H$49,"▲","-"))),ROUND(VALUE(SUBSTITUTE(実質収支比率等に係る経年分析!H$49,"▲","-")),2),NA())</f>
        <v>10.31</v>
      </c>
      <c r="E21" s="174">
        <f>IF(ISNUMBER(VALUE(SUBSTITUTE(実質収支比率等に係る経年分析!I$49,"▲","-"))),ROUND(VALUE(SUBSTITUTE(実質収支比率等に係る経年分析!I$49,"▲","-")),2),NA())</f>
        <v>-1.59</v>
      </c>
      <c r="F21" s="174">
        <f>IF(ISNUMBER(VALUE(SUBSTITUTE(実質収支比率等に係る経年分析!J$49,"▲","-"))),ROUND(VALUE(SUBSTITUTE(実質収支比率等に係る経年分析!J$49,"▲","-")),2),NA())</f>
        <v>-6.42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0.14000000000000001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0.51</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7.0000000000000007E-2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0.05</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1.94</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2.59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9.25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7.35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4.0999999999999996</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6.13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7.58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8.91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10.23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512</v>
      </c>
      <c r="E42" s="176"/>
      <c r="F42" s="176"/>
      <c r="G42" s="176">
        <f>'実質公債費比率（分子）の構造'!L$52</f>
        <v>514</v>
      </c>
      <c r="H42" s="176"/>
      <c r="I42" s="176"/>
      <c r="J42" s="176">
        <f>'実質公債費比率（分子）の構造'!M$52</f>
        <v>515</v>
      </c>
      <c r="K42" s="176"/>
      <c r="L42" s="176"/>
      <c r="M42" s="176">
        <f>'実質公債費比率（分子）の構造'!N$52</f>
        <v>473</v>
      </c>
      <c r="N42" s="176"/>
      <c r="O42" s="176"/>
      <c r="P42" s="176">
        <f>'実質公債費比率（分子）の構造'!O$52</f>
        <v>448</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40</v>
      </c>
      <c r="C45" s="176"/>
      <c r="D45" s="176"/>
      <c r="E45" s="176">
        <f>'実質公債費比率（分子）の構造'!L$49</f>
        <v>46</v>
      </c>
      <c r="F45" s="176"/>
      <c r="G45" s="176"/>
      <c r="H45" s="176">
        <f>'実質公債費比率（分子）の構造'!M$49</f>
        <v>53</v>
      </c>
      <c r="I45" s="176"/>
      <c r="J45" s="176"/>
      <c r="K45" s="176">
        <f>'実質公債費比率（分子）の構造'!N$49</f>
        <v>49</v>
      </c>
      <c r="L45" s="176"/>
      <c r="M45" s="176"/>
      <c r="N45" s="176">
        <f>'実質公債費比率（分子）の構造'!O$49</f>
        <v>56</v>
      </c>
      <c r="O45" s="176"/>
      <c r="P45" s="176"/>
    </row>
    <row r="46" spans="1:16" x14ac:dyDescent="0.2">
      <c r="A46" s="176" t="s">
        <v>64</v>
      </c>
      <c r="B46" s="176">
        <f>'実質公債費比率（分子）の構造'!K$48</f>
        <v>146</v>
      </c>
      <c r="C46" s="176"/>
      <c r="D46" s="176"/>
      <c r="E46" s="176">
        <f>'実質公債費比率（分子）の構造'!L$48</f>
        <v>167</v>
      </c>
      <c r="F46" s="176"/>
      <c r="G46" s="176"/>
      <c r="H46" s="176">
        <f>'実質公債費比率（分子）の構造'!M$48</f>
        <v>166</v>
      </c>
      <c r="I46" s="176"/>
      <c r="J46" s="176"/>
      <c r="K46" s="176">
        <f>'実質公債費比率（分子）の構造'!N$48</f>
        <v>172</v>
      </c>
      <c r="L46" s="176"/>
      <c r="M46" s="176"/>
      <c r="N46" s="176">
        <f>'実質公債費比率（分子）の構造'!O$48</f>
        <v>140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540</v>
      </c>
      <c r="C49" s="176"/>
      <c r="D49" s="176"/>
      <c r="E49" s="176">
        <f>'実質公債費比率（分子）の構造'!L$45</f>
        <v>563</v>
      </c>
      <c r="F49" s="176"/>
      <c r="G49" s="176"/>
      <c r="H49" s="176">
        <f>'実質公債費比率（分子）の構造'!M$45</f>
        <v>582</v>
      </c>
      <c r="I49" s="176"/>
      <c r="J49" s="176"/>
      <c r="K49" s="176">
        <f>'実質公債費比率（分子）の構造'!N$45</f>
        <v>607</v>
      </c>
      <c r="L49" s="176"/>
      <c r="M49" s="176"/>
      <c r="N49" s="176">
        <f>'実質公債費比率（分子）の構造'!O$45</f>
        <v>609</v>
      </c>
      <c r="O49" s="176"/>
      <c r="P49" s="176"/>
    </row>
    <row r="50" spans="1:16" x14ac:dyDescent="0.2">
      <c r="A50" s="176" t="s">
        <v>67</v>
      </c>
      <c r="B50" s="176" t="e">
        <f>NA()</f>
        <v>#N/A</v>
      </c>
      <c r="C50" s="176">
        <f>IF(ISNUMBER('実質公債費比率（分子）の構造'!K$53),'実質公債費比率（分子）の構造'!K$53,NA())</f>
        <v>214</v>
      </c>
      <c r="D50" s="176" t="e">
        <f>NA()</f>
        <v>#N/A</v>
      </c>
      <c r="E50" s="176" t="e">
        <f>NA()</f>
        <v>#N/A</v>
      </c>
      <c r="F50" s="176">
        <f>IF(ISNUMBER('実質公債費比率（分子）の構造'!L$53),'実質公債費比率（分子）の構造'!L$53,NA())</f>
        <v>262</v>
      </c>
      <c r="G50" s="176" t="e">
        <f>NA()</f>
        <v>#N/A</v>
      </c>
      <c r="H50" s="176" t="e">
        <f>NA()</f>
        <v>#N/A</v>
      </c>
      <c r="I50" s="176">
        <f>IF(ISNUMBER('実質公債費比率（分子）の構造'!M$53),'実質公債費比率（分子）の構造'!M$53,NA())</f>
        <v>286</v>
      </c>
      <c r="J50" s="176" t="e">
        <f>NA()</f>
        <v>#N/A</v>
      </c>
      <c r="K50" s="176" t="e">
        <f>NA()</f>
        <v>#N/A</v>
      </c>
      <c r="L50" s="176">
        <f>IF(ISNUMBER('実質公債費比率（分子）の構造'!N$53),'実質公債費比率（分子）の構造'!N$53,NA())</f>
        <v>355</v>
      </c>
      <c r="M50" s="176" t="e">
        <f>NA()</f>
        <v>#N/A</v>
      </c>
      <c r="N50" s="176" t="e">
        <f>NA()</f>
        <v>#N/A</v>
      </c>
      <c r="O50" s="176">
        <f>IF(ISNUMBER('実質公債費比率（分子）の構造'!O$53),'実質公債費比率（分子）の構造'!O$53,NA())</f>
        <v>357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5503</v>
      </c>
      <c r="E56" s="175"/>
      <c r="F56" s="175"/>
      <c r="G56" s="175">
        <f>'将来負担比率（分子）の構造'!J$52</f>
        <v>5780</v>
      </c>
      <c r="H56" s="175"/>
      <c r="I56" s="175"/>
      <c r="J56" s="175">
        <f>'将来負担比率（分子）の構造'!K$52</f>
        <v>5576</v>
      </c>
      <c r="K56" s="175"/>
      <c r="L56" s="175"/>
      <c r="M56" s="175">
        <f>'将来負担比率（分子）の構造'!L$52</f>
        <v>5410</v>
      </c>
      <c r="N56" s="175"/>
      <c r="O56" s="175"/>
      <c r="P56" s="175">
        <f>'将来負担比率（分子）の構造'!M$52</f>
        <v>5335</v>
      </c>
    </row>
    <row r="57" spans="1:16" x14ac:dyDescent="0.2">
      <c r="A57" s="175" t="s">
        <v>42</v>
      </c>
      <c r="B57" s="175"/>
      <c r="C57" s="175"/>
      <c r="D57" s="175">
        <f>'将来負担比率（分子）の構造'!I$51</f>
        <v>244</v>
      </c>
      <c r="E57" s="175"/>
      <c r="F57" s="175"/>
      <c r="G57" s="175">
        <f>'将来負担比率（分子）の構造'!J$51</f>
        <v>225</v>
      </c>
      <c r="H57" s="175"/>
      <c r="I57" s="175"/>
      <c r="J57" s="175">
        <f>'将来負担比率（分子）の構造'!K$51</f>
        <v>212</v>
      </c>
      <c r="K57" s="175"/>
      <c r="L57" s="175"/>
      <c r="M57" s="175">
        <f>'将来負担比率（分子）の構造'!L$51</f>
        <v>180</v>
      </c>
      <c r="N57" s="175"/>
      <c r="O57" s="175"/>
      <c r="P57" s="175">
        <f>'将来負担比率（分子）の構造'!M$51</f>
        <v>171</v>
      </c>
    </row>
    <row r="58" spans="1:16" x14ac:dyDescent="0.2">
      <c r="A58" s="175" t="s">
        <v>41</v>
      </c>
      <c r="B58" s="175"/>
      <c r="C58" s="175"/>
      <c r="D58" s="175">
        <f>'将来負担比率（分子）の構造'!I$50</f>
        <v>1900</v>
      </c>
      <c r="E58" s="175"/>
      <c r="F58" s="175"/>
      <c r="G58" s="175">
        <f>'将来負担比率（分子）の構造'!J$50</f>
        <v>1522</v>
      </c>
      <c r="H58" s="175"/>
      <c r="I58" s="175"/>
      <c r="J58" s="175">
        <f>'将来負担比率（分子）の構造'!K$50</f>
        <v>1843</v>
      </c>
      <c r="K58" s="175"/>
      <c r="L58" s="175"/>
      <c r="M58" s="175">
        <f>'将来負担比率（分子）の構造'!L$50</f>
        <v>2139</v>
      </c>
      <c r="N58" s="175"/>
      <c r="O58" s="175"/>
      <c r="P58" s="175">
        <f>'将来負担比率（分子）の構造'!M$50</f>
        <v>2353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130</v>
      </c>
      <c r="C62" s="175"/>
      <c r="D62" s="175"/>
      <c r="E62" s="175">
        <f>'将来負担比率（分子）の構造'!J$45</f>
        <v>172</v>
      </c>
      <c r="F62" s="175"/>
      <c r="G62" s="175"/>
      <c r="H62" s="175">
        <f>'将来負担比率（分子）の構造'!K$45</f>
        <v>137</v>
      </c>
      <c r="I62" s="175"/>
      <c r="J62" s="175"/>
      <c r="K62" s="175">
        <f>'将来負担比率（分子）の構造'!L$45</f>
        <v>143</v>
      </c>
      <c r="L62" s="175"/>
      <c r="M62" s="175"/>
      <c r="N62" s="175">
        <f>'将来負担比率（分子）の構造'!M$45</f>
        <v>202</v>
      </c>
      <c r="O62" s="175"/>
      <c r="P62" s="175"/>
    </row>
    <row r="63" spans="1:16" x14ac:dyDescent="0.2">
      <c r="A63" s="175" t="s">
        <v>34</v>
      </c>
      <c r="B63" s="175">
        <f>'将来負担比率（分子）の構造'!I$44</f>
        <v>427</v>
      </c>
      <c r="C63" s="175"/>
      <c r="D63" s="175"/>
      <c r="E63" s="175">
        <f>'将来負担比率（分子）の構造'!J$44</f>
        <v>533</v>
      </c>
      <c r="F63" s="175"/>
      <c r="G63" s="175"/>
      <c r="H63" s="175">
        <f>'将来負担比率（分子）の構造'!K$44</f>
        <v>671</v>
      </c>
      <c r="I63" s="175"/>
      <c r="J63" s="175"/>
      <c r="K63" s="175">
        <f>'将来負担比率（分子）の構造'!L$44</f>
        <v>641</v>
      </c>
      <c r="L63" s="175"/>
      <c r="M63" s="175"/>
      <c r="N63" s="175">
        <f>'将来負担比率（分子）の構造'!M$44</f>
        <v>666</v>
      </c>
      <c r="O63" s="175"/>
      <c r="P63" s="175"/>
    </row>
    <row r="64" spans="1:16" x14ac:dyDescent="0.2">
      <c r="A64" s="175" t="s">
        <v>33</v>
      </c>
      <c r="B64" s="175">
        <f>'将来負担比率（分子）の構造'!I$43</f>
        <v>2450</v>
      </c>
      <c r="C64" s="175"/>
      <c r="D64" s="175"/>
      <c r="E64" s="175">
        <f>'将来負担比率（分子）の構造'!J$43</f>
        <v>2374</v>
      </c>
      <c r="F64" s="175"/>
      <c r="G64" s="175"/>
      <c r="H64" s="175">
        <f>'将来負担比率（分子）の構造'!K$43</f>
        <v>2461</v>
      </c>
      <c r="I64" s="175"/>
      <c r="J64" s="175"/>
      <c r="K64" s="175">
        <f>'将来負担比率（分子）の構造'!L$43</f>
        <v>2133</v>
      </c>
      <c r="L64" s="175"/>
      <c r="M64" s="175"/>
      <c r="N64" s="175">
        <f>'将来負担比率（分子）の構造'!M$43</f>
        <v>2266</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6421</v>
      </c>
      <c r="C66" s="175"/>
      <c r="D66" s="175"/>
      <c r="E66" s="175">
        <f>'将来負担比率（分子）の構造'!J$41</f>
        <v>8470</v>
      </c>
      <c r="F66" s="175"/>
      <c r="G66" s="175"/>
      <c r="H66" s="175">
        <f>'将来負担比率（分子）の構造'!K$41</f>
        <v>8631</v>
      </c>
      <c r="I66" s="175"/>
      <c r="J66" s="175"/>
      <c r="K66" s="175">
        <f>'将来負担比率（分子）の構造'!L$41</f>
        <v>8206</v>
      </c>
      <c r="L66" s="175"/>
      <c r="M66" s="175"/>
      <c r="N66" s="175">
        <f>'将来負担比率（分子）の構造'!M$41</f>
        <v>8039</v>
      </c>
      <c r="O66" s="175"/>
      <c r="P66" s="175"/>
    </row>
    <row r="67" spans="1:16" x14ac:dyDescent="0.2">
      <c r="A67" s="175" t="s">
        <v>71</v>
      </c>
      <c r="B67" s="175" t="e">
        <f>NA()</f>
        <v>#N/A</v>
      </c>
      <c r="C67" s="175">
        <f>IF(ISNUMBER('将来負担比率（分子）の構造'!I$53), IF('将来負担比率（分子）の構造'!I$53 &lt; 0, 0, '将来負担比率（分子）の構造'!I$53), NA())</f>
        <v>1781</v>
      </c>
      <c r="D67" s="175" t="e">
        <f>NA()</f>
        <v>#N/A</v>
      </c>
      <c r="E67" s="175" t="e">
        <f>NA()</f>
        <v>#N/A</v>
      </c>
      <c r="F67" s="175">
        <f>IF(ISNUMBER('将来負担比率（分子）の構造'!J$53), IF('将来負担比率（分子）の構造'!J$53 &lt; 0, 0, '将来負担比率（分子）の構造'!J$53), NA())</f>
        <v>4022</v>
      </c>
      <c r="G67" s="175" t="e">
        <f>NA()</f>
        <v>#N/A</v>
      </c>
      <c r="H67" s="175" t="e">
        <f>NA()</f>
        <v>#N/A</v>
      </c>
      <c r="I67" s="175">
        <f>IF(ISNUMBER('将来負担比率（分子）の構造'!K$53), IF('将来負担比率（分子）の構造'!K$53 &lt; 0, 0, '将来負担比率（分子）の構造'!K$53), NA())</f>
        <v>4269</v>
      </c>
      <c r="J67" s="175" t="e">
        <f>NA()</f>
        <v>#N/A</v>
      </c>
      <c r="K67" s="175" t="e">
        <f>NA()</f>
        <v>#N/A</v>
      </c>
      <c r="L67" s="175">
        <f>IF(ISNUMBER('将来負担比率（分子）の構造'!L$53), IF('将来負担比率（分子）の構造'!L$53 &lt; 0, 0, '将来負担比率（分子）の構造'!L$53), NA())</f>
        <v>3394</v>
      </c>
      <c r="M67" s="175" t="e">
        <f>NA()</f>
        <v>#N/A</v>
      </c>
      <c r="N67" s="175" t="e">
        <f>NA()</f>
        <v>#N/A</v>
      </c>
      <c r="O67" s="175">
        <f>IF(ISNUMBER('将来負担比率（分子）の構造'!M$53), IF('将来負担比率（分子）の構造'!M$53 &lt; 0, 0, '将来負担比率（分子）の構造'!M$53), NA())</f>
        <v>3314</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1463</v>
      </c>
      <c r="C72" s="179">
        <f>基金残高に係る経年分析!G55</f>
        <v>1687</v>
      </c>
      <c r="D72" s="179">
        <f>基金残高に係る経年分析!H55</f>
        <v>1888</v>
      </c>
    </row>
    <row r="73" spans="1:16" x14ac:dyDescent="0.2">
      <c r="A73" s="178" t="s">
        <v>74</v>
      </c>
      <c r="B73" s="179">
        <f>基金残高に係る経年分析!F56</f>
        <v>177</v>
      </c>
      <c r="C73" s="179">
        <f>基金残高に係る経年分析!G56</f>
        <v>177</v>
      </c>
      <c r="D73" s="179">
        <f>基金残高に係る経年分析!H56</f>
        <v>177</v>
      </c>
    </row>
    <row r="74" spans="1:16" x14ac:dyDescent="0.2">
      <c r="A74" s="178" t="s">
        <v>75</v>
      </c>
      <c r="B74" s="179">
        <f>基金残高に係る経年分析!F57</f>
        <v>208</v>
      </c>
      <c r="C74" s="179">
        <f>基金残高に係る経年分析!G57</f>
        <v>281</v>
      </c>
      <c r="D74" s="179">
        <f>基金残高に係る経年分析!H57</f>
        <v>288</v>
      </c>
    </row>
  </sheetData>
  <sheetProtection algorithmName="SHA-512" hashValue="ddpeJJgalZSgC4DABbxrj0U7ERdjdA0WfNWzKWJBRtO8zVmM3/VI5FXKfFWRraDZ8g1j9pa9rOB89QK2zB3MUw==" saltValue="WNHs883kM3U01mBoEw+R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2025-03-12T06:09:16Z</cp:lastPrinted>
  <dcterms:created xsi:type="dcterms:W3CDTF">2025-02-19T05:49:38Z</dcterms:created>
  <dcterms:modified xsi:type="dcterms:W3CDTF">2025-04-18T07:20:14Z</dcterms:modified>
  <cp:category/>
</cp:coreProperties>
</file>