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52511" concurrentManualCount="2"/>
</workbook>
</file>

<file path=xl/calcChain.xml><?xml version="1.0" encoding="utf-8"?>
<calcChain xmlns="http://schemas.openxmlformats.org/spreadsheetml/2006/main">
  <c r="AP72"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BW34" i="9"/>
  <c r="BW35" i="9" s="1"/>
  <c r="BW36" i="9" s="1"/>
  <c r="BW37" i="9" s="1"/>
  <c r="BW38" i="9" s="1"/>
  <c r="BW39" i="9" s="1"/>
  <c r="BW40" i="9" s="1"/>
  <c r="BW41" i="9" s="1"/>
  <c r="BW42" i="9" s="1"/>
  <c r="BW43" i="9" s="1"/>
  <c r="CO34" i="9" s="1"/>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<sst xmlns="http://schemas.openxmlformats.org/spreadsheetml/2006/main" count="1061" uniqueCount="558">
  <si>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</si>
  <si>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</si>
  <si>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</si>
  <si>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</si>
  <si>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</si>
  <si>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</si>
  <si>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</si>
  <si>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</si>
  <si>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</si>
  <si>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</si>
  <si>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</si>
  <si>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</si>
  <si>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</si>
  <si>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</si>
  <si>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</si>
  <si>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</si>
  <si>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</si>
  <si>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</si>
  <si>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</si>
  <si>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</si>
  <si>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</si>
  <si>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</si>
  <si>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</si>
  <si>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</si>
  <si>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</si>
  <si>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</si>
  <si>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</si>
  <si>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</si>
  <si>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</si>
  <si>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</si>
  <si>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</si>
  <si>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</si>
  <si>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</si>
  <si>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</si>
  <si>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</si>
  <si>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</si>
  <si>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</si>
  <si>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</si>
  <si>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</si>
  <si>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</si>
  <si>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</si>
  <si>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</si>
  <si>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</si>
  <si>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</si>
  <si>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</si>
  <si>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</si>
  <si>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</si>
  <si>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</si>
  <si>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</si>
  <si>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</si>
  <si>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</si>
  <si>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</si>
  <si>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</si>
  <si>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</si>
  <si>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</si>
  <si>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</si>
  <si>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</si>
  <si>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</si>
  <si>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</si>
  <si>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</si>
  <si>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</si>
  <si>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</si>
  <si>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</si>
  <si>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</si>
  <si>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</si>
  <si>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</si>
  <si>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</si>
  <si>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</si>
  <si>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</si>
  <si>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</si>
  <si>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</si>
  <si>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</si>
  <si>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</si>
  <si>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</si>
  <si>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</si>
  <si>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</si>
  <si>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</si>
  <si>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</si>
  <si>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</si>
  <si>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</si>
  <si>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</si>
  <si>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</si>
  <si>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</si>
  <si>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</si>
  <si>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</si>
  <si>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</si>
  <si>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</si>
  <si>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</si>
  <si>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</si>
  <si>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</si>
  <si>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</si>
  <si>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</si>
  <si>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</si>
  <si>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</si>
  <si>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</si>
  <si>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</si>
  <si>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</si>
  <si>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</si>
  <si>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</si>
  <si>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</si>
  <si>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</si>
  <si>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</si>
  <si>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</si>
  <si>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</si>
  <si>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</si>
  <si>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</si>
  <si>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</si>
  <si>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</si>
  <si>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</si>
  <si>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</si>
  <si>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</si>
  <si>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</si>
  <si>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</si>
  <si>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</si>
  <si>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</si>
  <si>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</si>
  <si>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</si>
  <si>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</si>
  <si>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</si>
  <si>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</si>
  <si>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</si>
  <si>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</si>
  <si>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</si>
  <si>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</si>
  <si>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</si>
  <si>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</si>
  <si>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</si>
  <si>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</si>
  <si>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</si>
  <si>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</si>
  <si>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</si>
  <si>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</si>
  <si>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</si>
  <si>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</si>
  <si>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</si>
  <si>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</si>
  <si>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</si>
  <si>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</si>
  <si>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</si>
  <si>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</si>
  <si>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</si>
  <si>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</si>
  <si>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</si>
  <si>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</si>
  <si>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</si>
  <si>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</si>
  <si>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</si>
  <si>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</si>
  <si>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</si>
  <si>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</si>
  <si>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</si>
  <si>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</si>
  <si>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</si>
  <si>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</si>
  <si>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</si>
  <si>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</si>
  <si>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</si>
  <si>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</si>
  <si>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</si>
  <si>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</si>
  <si>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</si>
  <si>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</si>
  <si>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</si>
  <si>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</si>
  <si>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</si>
  <si>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</si>
  <si>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</si>
  <si>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</si>
  <si>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</si>
  <si>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</si>
  <si>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</si>
  <si>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</si>
  <si>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</si>
  <si>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</si>
  <si>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</si>
  <si>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</si>
  <si>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</si>
  <si>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</si>
  <si>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</si>
  <si>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</si>
  <si>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</si>
  <si>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</si>
  <si>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</si>
  <si>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</si>
  <si>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</si>
  <si>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</si>
  <si>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</si>
  <si>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</si>
  <si>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</si>
  <si>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</si>
  <si>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</si>
  <si>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</si>
  <si>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</si>
  <si>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</si>
  <si>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</si>
  <si>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</si>
  <si>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</si>
  <si>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沖縄県与那原町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</si>
  <si>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</si>
  <si>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</si>
  <si>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</si>
  <si>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</si>
  <si>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</si>
  <si>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</si>
  <si>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</si>
  <si>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</si>
  <si>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</si>
  <si>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</si>
  <si>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</si>
  <si>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</si>
  <si>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</si>
  <si>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</si>
  <si>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</si>
  <si>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</si>
  <si>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</si>
  <si>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</si>
  <si>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</si>
  <si>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</si>
  <si>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</si>
  <si>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</si>
  <si>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</si>
  <si>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</si>
  <si>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</si>
  <si>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</si>
  <si>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</si>
  <si>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</si>
  <si>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</si>
  <si>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</si>
  <si>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</si>
  <si>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</si>
  <si>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</si>
  <si>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</si>
  <si>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</si>
  <si>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</si>
  <si>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</si>
  <si>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</si>
  <si>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</si>
  <si>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</si>
  <si>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</si>
  <si>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</si>
  <si>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</si>
  <si>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</si>
  <si>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</si>
  <si>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</si>
  <si>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</si>
  <si>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</si>
  <si>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</si>
  <si>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</si>
  <si>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</si>
  <si>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</si>
  <si>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</si>
  <si>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</si>
  <si>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</si>
  <si>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</si>
  <si>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</si>
  <si>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</si>
  <si>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</si>
  <si>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</si>
  <si>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</si>
  <si>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</si>
  <si>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</si>
  <si>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</si>
  <si>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</si>
  <si>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</si>
  <si>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</si>
  <si>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</si>
  <si>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</si>
  <si>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</si>
  <si>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</si>
  <si>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</si>
  <si>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</si>
  <si>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</si>
  <si>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</si>
  <si>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</si>
  <si>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</si>
  <si>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</si>
  <si>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</si>
  <si>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</si>
  <si>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</si>
  <si>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</si>
  <si>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</si>
  <si>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</si>
  <si>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</si>
  <si>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</si>
  <si>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</si>
  <si>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</si>
  <si>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</si>
  <si>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</si>
  <si>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</si>
  <si>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</si>
  <si>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</si>
  <si>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</si>
  <si>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</si>
  <si>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</si>
  <si>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</si>
  <si>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</si>
  <si>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</si>
  <si>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</si>
  <si>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</si>
  <si>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</si>
  <si>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</si>
  <si>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</si>
  <si>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</si>
  <si>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</si>
  <si>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</si>
  <si>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</si>
  <si>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</si>
  <si>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</si>
  <si>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</si>
  <si>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</si>
  <si>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</si>
  <si>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</si>
  <si>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</si>
  <si>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</si>
  <si>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</si>
  <si>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</si>
  <si>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</si>
  <si>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</si>
  <si>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</si>
  <si>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</si>
  <si>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</si>
  <si>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</si>
  <si>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</si>
  <si>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</si>
  <si>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</si>
  <si>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</si>
  <si>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</si>
  <si>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</si>
  <si>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</si>
  <si>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</si>
  <si>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</si>
  <si>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</si>
  <si>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</si>
  <si>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</si>
  <si>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</si>
  <si>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</si>
  <si>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</si>
  <si>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</si>
  <si>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</si>
  <si>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</si>
  <si>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</si>
  <si>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</si>
  <si>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</si>
  <si>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</si>
  <si>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</si>
  <si>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</si>
  <si>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沖縄県与那原町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</si>
  <si>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</si>
  <si>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</si>
  <si>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</si>
  <si>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</si>
  <si>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</si>
  <si>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</si>
  <si>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</si>
  <si>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</si>
  <si>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</si>
  <si>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</si>
  <si>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</si>
  <si>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</si>
  <si>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</si>
  <si>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</si>
  <si>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</si>
  <si>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</si>
  <si>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</si>
  <si>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</si>
  <si>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</si>
  <si>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</si>
  <si>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</si>
  <si>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</si>
  <si>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</si>
  <si>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</si>
  <si>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</si>
  <si>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</si>
  <si>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</si>
  <si>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</si>
  <si>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</si>
  <si>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</si>
  <si>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</si>
  <si>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</si>
  <si>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</si>
  <si>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</si>
  <si>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</si>
  <si>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</si>
  <si>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</si>
  <si>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</si>
  <si>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</si>
  <si>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</si>
  <si>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</si>
  <si>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</si>
  <si>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</si>
  <si>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</si>
  <si>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</si>
  <si>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</si>
  <si>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</si>
  <si>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</si>
  <si>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</si>
  <si>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</si>
  <si>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</si>
  <si>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</si>
  <si>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</si>
  <si>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</si>
  <si>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</si>
  <si>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</si>
  <si>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</si>
  <si>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</si>
  <si>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</si>
  <si>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</si>
  <si>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</si>
  <si>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</si>
  <si>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</si>
  <si>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</si>
  <si>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</si>
  <si>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</si>
  <si>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</si>
  <si>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</si>
  <si>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</si>
  <si>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</si>
  <si>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</si>
  <si>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</si>
  <si>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</si>
  <si>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</si>
  <si>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</si>
  <si>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</si>
  <si>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</si>
  <si>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</si>
  <si>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</si>
  <si>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</si>
  <si>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</si>
  <si>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</si>
  <si>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</si>
  <si>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</si>
  <si>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</si>
  <si>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</si>
  <si>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</si>
  <si>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</si>
  <si>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</si>
  <si>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</si>
  <si>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</si>
  <si>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</si>
  <si>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</si>
  <si>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</si>
  <si>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</si>
  <si>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</si>
  <si>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</si>
  <si>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</si>
  <si>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</si>
  <si>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</si>
  <si>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</si>
  <si>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</si>
  <si>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</si>
  <si>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</si>
  <si>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</si>
  <si>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</si>
  <si>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</si>
  <si>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</si>
  <si>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</si>
  <si>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</si>
  <si>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</si>
  <si>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</si>
  <si>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</si>
  <si>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</si>
  <si>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</si>
  <si>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</si>
  <si>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</si>
  <si>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</si>
  <si>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</si>
  <si>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</si>
  <si>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</si>
  <si>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</si>
  <si>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</si>
  <si>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</si>
  <si>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</si>
  <si>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</si>
  <si>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</si>
  <si>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</si>
  <si>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</si>
  <si>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</si>
  <si>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</si>
  <si>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</si>
  <si>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</si>
  <si>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</si>
  <si>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</si>
  <si>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</si>
  <si>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</si>
  <si>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</si>
  <si>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</si>
  <si>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</si>
  <si>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</si>
  <si>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</si>
  <si>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</si>
  <si>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</si>
  <si>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</si>
  <si>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</si>
  <si>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</si>
  <si>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</si>
  <si>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</si>
  <si>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</si>
  <si>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</si>
  <si>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</si>
  <si>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</si>
  <si>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</si>
  <si>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</si>
  <si>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</si>
  <si>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</si>
  <si>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</si>
  <si>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</si>
  <si>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</si>
  <si>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</si>
  <si>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</si>
  <si>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</si>
  <si>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</si>
  <si>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</si>
  <si>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</si>
  <si>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</si>
  <si>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</si>
  <si>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</si>
  <si>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</si>
  <si>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</si>
  <si>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</si>
  <si>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</si>
  <si>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</si>
  <si>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1.56</t>
  </si>
  <si>
    <t>▲ 2.29</t>
  </si>
  <si>
    <t>▲ 1.26</t>
  </si>
  <si>
    <t>▲ 3.66</t>
  </si>
  <si>
    <t>一般会計</t>
  </si>
  <si>
    <t>水道事業会計</t>
  </si>
  <si>
    <t>公共下水道事業特別会計</t>
  </si>
  <si>
    <t>国民健康保険特別会計</t>
  </si>
  <si>
    <t>▲ 0.45</t>
  </si>
  <si>
    <t>後期高齢者医療特別会計</t>
  </si>
  <si>
    <t>その他会計（赤字）</t>
  </si>
  <si>
    <t>その他会計（黒字）</t>
  </si>
  <si>
    <t>東部清掃施設組合</t>
    <rPh sb="0" eb="2">
      <t>トウブ</t>
    </rPh>
    <rPh sb="2" eb="4">
      <t>セイソウ</t>
    </rPh>
    <rPh sb="4" eb="6">
      <t>シセツ</t>
    </rPh>
    <rPh sb="6" eb="8">
      <t>クミアイ</t>
    </rPh>
    <phoneticPr fontId="30"/>
  </si>
  <si>
    <t>沖縄県市町村総合事務組合</t>
    <rPh sb="0" eb="3">
      <t>オキナワケン</t>
    </rPh>
    <rPh sb="3" eb="6">
      <t>シチョウソン</t>
    </rPh>
    <rPh sb="6" eb="8">
      <t>ソウゴウ</t>
    </rPh>
    <rPh sb="8" eb="10">
      <t>ジム</t>
    </rPh>
    <rPh sb="10" eb="12">
      <t>クミアイ</t>
    </rPh>
    <phoneticPr fontId="30"/>
  </si>
  <si>
    <t>東部消防組合</t>
    <rPh sb="0" eb="2">
      <t>トウブ</t>
    </rPh>
    <rPh sb="2" eb="4">
      <t>ショウボウ</t>
    </rPh>
    <rPh sb="4" eb="6">
      <t>クミアイ</t>
    </rPh>
    <phoneticPr fontId="30"/>
  </si>
  <si>
    <t>南部広域市町村圏事務組合</t>
    <rPh sb="0" eb="2">
      <t>ナンブ</t>
    </rPh>
    <rPh sb="2" eb="4">
      <t>コウイキ</t>
    </rPh>
    <rPh sb="4" eb="7">
      <t>シチョウソン</t>
    </rPh>
    <rPh sb="7" eb="8">
      <t>ケン</t>
    </rPh>
    <rPh sb="8" eb="10">
      <t>ジム</t>
    </rPh>
    <rPh sb="10" eb="12">
      <t>クミアイ</t>
    </rPh>
    <phoneticPr fontId="30"/>
  </si>
  <si>
    <t>沖縄県介護保険広域連合（一般会計等）</t>
    <rPh sb="0" eb="3">
      <t>オキナワケン</t>
    </rPh>
    <rPh sb="3" eb="5">
      <t>カイゴ</t>
    </rPh>
    <rPh sb="5" eb="7">
      <t>ホケン</t>
    </rPh>
    <rPh sb="7" eb="9">
      <t>コウイキ</t>
    </rPh>
    <rPh sb="9" eb="11">
      <t>レンゴウ</t>
    </rPh>
    <rPh sb="12" eb="14">
      <t>イッパン</t>
    </rPh>
    <rPh sb="14" eb="16">
      <t>カイケイ</t>
    </rPh>
    <rPh sb="16" eb="17">
      <t>トウ</t>
    </rPh>
    <phoneticPr fontId="3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</si>
  <si>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0"/>
  </si>
  <si>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30"/>
  </si>
  <si>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30"/>
  </si>
  <si>
    <t>沖縄県町村土地開発公社　与那原支社</t>
    <rPh sb="0" eb="3">
      <t>オキナワケン</t>
    </rPh>
    <rPh sb="3" eb="5">
      <t>チョウソン</t>
    </rPh>
    <rPh sb="5" eb="7">
      <t>トチ</t>
    </rPh>
    <rPh sb="7" eb="9">
      <t>カイハツ</t>
    </rPh>
    <rPh sb="9" eb="11">
      <t>コウシャ</t>
    </rPh>
    <rPh sb="12" eb="15">
      <t>ヨナバル</t>
    </rPh>
    <rPh sb="15" eb="17">
      <t>シシャ</t>
    </rPh>
    <phoneticPr fontId="2"/>
  </si>
  <si>
    <t>（一般会計からの繰入金）</t>
    <rPh sb="1" eb="3">
      <t>イッパン</t>
    </rPh>
    <rPh sb="3" eb="5">
      <t>カイケイ</t>
    </rPh>
    <rPh sb="8" eb="10">
      <t>クリイレ</t>
    </rPh>
    <rPh sb="10" eb="11">
      <t>キン</t>
    </rPh>
    <phoneticPr fontId="5"/>
  </si>
  <si>
    <t>南部広域行政組合（一般会計）</t>
    <rPh sb="0" eb="2">
      <t>ナンブ</t>
    </rPh>
    <rPh sb="2" eb="4">
      <t>コウイキ</t>
    </rPh>
    <rPh sb="4" eb="6">
      <t>ギョウセイ</t>
    </rPh>
    <rPh sb="6" eb="8">
      <t>クミアイ</t>
    </rPh>
    <rPh sb="9" eb="11">
      <t>イッパン</t>
    </rPh>
    <rPh sb="11" eb="13">
      <t>カイケイ</t>
    </rPh>
    <phoneticPr fontId="30"/>
  </si>
  <si>
    <t>南部広域行政組合（特別会計）</t>
    <rPh sb="0" eb="2">
      <t>ナンブ</t>
    </rPh>
    <rPh sb="2" eb="4">
      <t>コウイキ</t>
    </rPh>
    <rPh sb="4" eb="6">
      <t>ギョウセイ</t>
    </rPh>
    <rPh sb="6" eb="8">
      <t>クミアイ</t>
    </rPh>
    <rPh sb="9" eb="11">
      <t>トクベツ</t>
    </rPh>
    <rPh sb="11" eb="13">
      <t>カイケイ</t>
    </rPh>
    <phoneticPr fontId="30"/>
  </si>
  <si>
    <t>財政調整基金からの繰入金</t>
    <rPh sb="0" eb="2">
      <t>ザイセイ</t>
    </rPh>
    <rPh sb="2" eb="4">
      <t>チョウセイ</t>
    </rPh>
    <rPh sb="4" eb="6">
      <t>キキン</t>
    </rPh>
    <rPh sb="9" eb="11">
      <t>クリイレ</t>
    </rPh>
    <rPh sb="11" eb="12">
      <t>キン</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</si>
  <si>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</si>
  <si>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</si>
  <si>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</si>
  <si>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</si>
  <si>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</si>
  <si>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</si>
  <si>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</si>
  <si>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</si>
  <si>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</si>
  <si>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</si>
  <si>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が平成２４年度から平成２８年度にかけて類似団体平均より低い水準なのは、収入増によるものが要因の一つとしてあげられる。しかし、小学校建替や観光施設建設に係る償還により今後増加が見込まれる。
　将来負担比率は平成２６年～平成２８年度と３年連続して類似団体平均より高くなっている。今後においても、公共施設の建替や人口増加に伴う行政需要の増加などが将来負担比率が高くなる要因と予想され、単年度ごとにも厳しい財政運営が予想される。
　他の要因としては、一般会計等に係る地方債と組合等負担等見込額が前年度より減であるが、地方債残高は今後、役場庁舎建替等のため増加が見込まれる。</t>
    <rPh sb="6" eb="8">
      <t>ヒリツ</t>
    </rPh>
    <rPh sb="9" eb="11">
      <t>ヘイセイ</t>
    </rPh>
    <rPh sb="13" eb="15">
      <t>ネンド</t>
    </rPh>
    <rPh sb="17" eb="19">
      <t>ヘイセイ</t>
    </rPh>
    <rPh sb="21" eb="23">
      <t>ネンド</t>
    </rPh>
    <rPh sb="110" eb="112">
      <t>ヘイセイ</t>
    </rPh>
    <rPh sb="114" eb="115">
      <t>ネン</t>
    </rPh>
    <rPh sb="116" eb="118">
      <t>ヘイセイ</t>
    </rPh>
    <rPh sb="120" eb="122">
      <t>ネンド</t>
    </rPh>
    <rPh sb="124" eb="127">
      <t>ネンレンゾク</t>
    </rPh>
    <rPh sb="129" eb="135">
      <t>ルイジダンタイヘイキン</t>
    </rPh>
    <rPh sb="137" eb="138">
      <t>タカ</t>
    </rPh>
    <rPh sb="145" eb="147">
      <t>コンゴ</t>
    </rPh>
    <rPh sb="153" eb="157">
      <t>コウキョウシセツ</t>
    </rPh>
    <rPh sb="158" eb="160">
      <t>タテカエ</t>
    </rPh>
    <rPh sb="161" eb="164">
      <t>ジンコウゾウ</t>
    </rPh>
    <rPh sb="164" eb="165">
      <t>カ</t>
    </rPh>
    <rPh sb="166" eb="167">
      <t>トモナ</t>
    </rPh>
    <rPh sb="168" eb="172">
      <t>ギョウセイジュヨウ</t>
    </rPh>
    <rPh sb="173" eb="175">
      <t>ゾウカ</t>
    </rPh>
    <rPh sb="178" eb="180">
      <t>ショウライ</t>
    </rPh>
    <rPh sb="180" eb="184">
      <t>フタンヒリツ</t>
    </rPh>
    <rPh sb="185" eb="186">
      <t>タカ</t>
    </rPh>
    <rPh sb="189" eb="191">
      <t>ヨウイン</t>
    </rPh>
    <rPh sb="192" eb="194">
      <t>ヨソウ</t>
    </rPh>
    <rPh sb="197" eb="200">
      <t>タンネンド</t>
    </rPh>
    <rPh sb="204" eb="205">
      <t>キビ</t>
    </rPh>
    <rPh sb="207" eb="211">
      <t>ザイセイウンエイ</t>
    </rPh>
    <rPh sb="212" eb="214">
      <t>ヨソウ</t>
    </rPh>
    <rPh sb="220" eb="221">
      <t>タ</t>
    </rPh>
    <rPh sb="222" eb="224">
      <t>ヨウイン</t>
    </rPh>
    <rPh sb="229" eb="233">
      <t>イッパンカイケイ</t>
    </rPh>
    <rPh sb="233" eb="234">
      <t>トウ</t>
    </rPh>
    <rPh sb="235" eb="236">
      <t>カカ</t>
    </rPh>
    <rPh sb="237" eb="240">
      <t>チホウサイ</t>
    </rPh>
    <rPh sb="251" eb="254">
      <t>ゼンネンド</t>
    </rPh>
    <rPh sb="256" eb="257">
      <t>ゲン</t>
    </rPh>
    <rPh sb="262" eb="267">
      <t>チホウサイザンダカ</t>
    </rPh>
    <rPh sb="268" eb="270">
      <t>コンゴ</t>
    </rPh>
    <rPh sb="271" eb="277">
      <t>ヤクバチョウシャタテカエ</t>
    </rPh>
    <rPh sb="277" eb="278">
      <t>トウ</t>
    </rPh>
    <rPh sb="281" eb="283">
      <t>ゾウカ</t>
    </rPh>
    <rPh sb="284" eb="286">
      <t>ミコ</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</si>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</sst>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明朝"/>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123018</c:v>
                </c:pt>
                <c:pt idx="1">
                  <c:v>56854</c:v>
                </c:pt>
                <c:pt idx="2">
                  <c:v>100342</c:v>
                </c:pt>
                <c:pt idx="3">
                  <c:v>45364</c:v>
                </c:pt>
                <c:pt idx="4">
                  <c:v>50363</c:v>
                </c:pt>
              </c:numCache>
            </c:numRef>
          </c:val>
          <c:smooth val="0"/>
        </c:ser>
        <c:dLbls>
          <c:showLegendKey val="0"/>
          <c:showVal val="0"/>
          <c:showCatName val="0"/>
          <c:showSerName val="0"/>
          <c:showPercent val="0"/>
          <c:showBubbleSize val="0"/>
        </c:dLbls>
        <c:marker val="1"/>
        <c:smooth val="0"/>
        <c:axId val="127992192"/>
        <c:axId val="127994112"/>
      </c:lineChart>
      <c:catAx>
        <c:axId val="127992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94112"/>
        <c:crosses val="autoZero"/>
        <c:auto val="1"/>
        <c:lblAlgn val="ctr"/>
        <c:lblOffset val="100"/>
        <c:tickLblSkip val="1"/>
        <c:tickMarkSkip val="1"/>
        <c:noMultiLvlLbl val="0"/>
      </c:catAx>
      <c:valAx>
        <c:axId val="1279941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92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3.65</c:v>
                </c:pt>
                <c:pt idx="1">
                  <c:v>1.22</c:v>
                </c:pt>
                <c:pt idx="2">
                  <c:v>10.35</c:v>
                </c:pt>
                <c:pt idx="3">
                  <c:v>6</c:v>
                </c:pt>
                <c:pt idx="4">
                  <c:v>8.3800000000000008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44.21</c:v>
                </c:pt>
                <c:pt idx="1">
                  <c:v>42.49</c:v>
                </c:pt>
                <c:pt idx="2">
                  <c:v>32.880000000000003</c:v>
                </c:pt>
                <c:pt idx="3">
                  <c:v>36.909999999999997</c:v>
                </c:pt>
                <c:pt idx="4">
                  <c:v>39.21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132480"/>
        <c:axId val="13413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-1.56</c:v>
                </c:pt>
                <c:pt idx="1">
                  <c:v>-2.29</c:v>
                </c:pt>
                <c:pt idx="2">
                  <c:v>-1.26</c:v>
                </c:pt>
                <c:pt idx="3">
                  <c:v>-3.66</c:v>
                </c:pt>
                <c:pt idx="4">
                  <c:v>2.4900000000000002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132480"/>
        <c:axId val="134134400"/>
      </c:lineChart>
      <c:catAx>
        <c:axId val="1341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134400"/>
        <c:crosses val="autoZero"/>
        <c:auto val="1"/>
        <c:lblAlgn val="ctr"/>
        <c:lblOffset val="100"/>
        <c:tickLblSkip val="1"/>
        <c:tickMarkSkip val="1"/>
        <c:noMultiLvlLbl val="0"/>
      </c:catAx>
      <c:valAx>
        <c:axId val="13413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0.45</c:v>
                </c:pt>
                <c:pt idx="1">
                  <c:v>#N/A</c:v>
                </c:pt>
                <c:pt idx="2">
                  <c:v>#N/A</c:v>
                </c:pt>
                <c:pt idx="3">
                  <c:v>0.19</c:v>
                </c:pt>
                <c:pt idx="4">
                  <c:v>#N/A</c:v>
                </c:pt>
                <c:pt idx="5">
                  <c:v>7.0000000000000007E-2</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0.18</c:v>
                </c:pt>
                <c:pt idx="2">
                  <c:v>#N/A</c:v>
                </c:pt>
                <c:pt idx="3">
                  <c:v>0.42</c:v>
                </c:pt>
                <c:pt idx="4">
                  <c:v>#N/A</c:v>
                </c:pt>
                <c:pt idx="5">
                  <c:v>0.28999999999999998</c:v>
                </c:pt>
                <c:pt idx="6">
                  <c:v>#N/A</c:v>
                </c:pt>
                <c:pt idx="7">
                  <c:v>0.38</c:v>
                </c:pt>
                <c:pt idx="8">
                  <c:v>#N/A</c:v>
                </c:pt>
                <c:pt idx="9">
                  <c:v>0.16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8.85</c:v>
                </c:pt>
                <c:pt idx="2">
                  <c:v>#N/A</c:v>
                </c:pt>
                <c:pt idx="3">
                  <c:v>7.26</c:v>
                </c:pt>
                <c:pt idx="4">
                  <c:v>#N/A</c:v>
                </c:pt>
                <c:pt idx="5">
                  <c:v>6.3</c:v>
                </c:pt>
                <c:pt idx="6">
                  <c:v>#N/A</c:v>
                </c:pt>
                <c:pt idx="7">
                  <c:v>6.72</c:v>
                </c:pt>
                <c:pt idx="8">
                  <c:v>#N/A</c:v>
                </c:pt>
                <c:pt idx="9">
                  <c:v>6.68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3.65</c:v>
                </c:pt>
                <c:pt idx="2">
                  <c:v>#N/A</c:v>
                </c:pt>
                <c:pt idx="3">
                  <c:v>1.21</c:v>
                </c:pt>
                <c:pt idx="4">
                  <c:v>#N/A</c:v>
                </c:pt>
                <c:pt idx="5">
                  <c:v>10.35</c:v>
                </c:pt>
                <c:pt idx="6">
                  <c:v>#N/A</c:v>
                </c:pt>
                <c:pt idx="7">
                  <c:v>6</c:v>
                </c:pt>
                <c:pt idx="8">
                  <c:v>#N/A</c:v>
                </c:pt>
                <c:pt idx="9">
                  <c:v>8.3699999999999992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580480"/>
        <c:axId val="134598656"/>
      </c:barChart>
      <c:catAx>
        <c:axId val="1345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98656"/>
        <c:crosses val="autoZero"/>
        <c:auto val="1"/>
        <c:lblAlgn val="ctr"/>
        <c:lblOffset val="100"/>
        <c:tickLblSkip val="1"/>
        <c:tickMarkSkip val="1"/>
        <c:noMultiLvlLbl val="0"/>
      </c:catAx>
      <c:valAx>
        <c:axId val="13459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8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415</c:v>
                </c:pt>
                <c:pt idx="5">
                  <c:v>441</c:v>
                </c:pt>
                <c:pt idx="8">
                  <c:v>472</c:v>
                </c:pt>
                <c:pt idx="11">
                  <c:v>493</c:v>
                </c:pt>
                <c:pt idx="14">
                  <c:v>494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47</c:v>
                </c:pt>
                <c:pt idx="3">
                  <c:v>47</c:v>
                </c:pt>
                <c:pt idx="6">
                  <c:v>38</c:v>
                </c:pt>
                <c:pt idx="9">
                  <c:v>28</c:v>
                </c:pt>
                <c:pt idx="12">
                  <c:v>42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112</c:v>
                </c:pt>
                <c:pt idx="3">
                  <c:v>130</c:v>
                </c:pt>
                <c:pt idx="6">
                  <c:v>152</c:v>
                </c:pt>
                <c:pt idx="9">
                  <c:v>130</c:v>
                </c:pt>
                <c:pt idx="12">
                  <c:v>125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515</c:v>
                </c:pt>
                <c:pt idx="3">
                  <c:v>534</c:v>
                </c:pt>
                <c:pt idx="6">
                  <c:v>516</c:v>
                </c:pt>
                <c:pt idx="9">
                  <c:v>524</c:v>
                </c:pt>
                <c:pt idx="12">
                  <c:v>484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497024"/>
        <c:axId val="13449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260</c:v>
                </c:pt>
                <c:pt idx="2">
                  <c:v>#N/A</c:v>
                </c:pt>
                <c:pt idx="3">
                  <c:v>#N/A</c:v>
                </c:pt>
                <c:pt idx="4">
                  <c:v>270</c:v>
                </c:pt>
                <c:pt idx="5">
                  <c:v>#N/A</c:v>
                </c:pt>
                <c:pt idx="6">
                  <c:v>#N/A</c:v>
                </c:pt>
                <c:pt idx="7">
                  <c:v>234</c:v>
                </c:pt>
                <c:pt idx="8">
                  <c:v>#N/A</c:v>
                </c:pt>
                <c:pt idx="9">
                  <c:v>#N/A</c:v>
                </c:pt>
                <c:pt idx="10">
                  <c:v>189</c:v>
                </c:pt>
                <c:pt idx="11">
                  <c:v>#N/A</c:v>
                </c:pt>
                <c:pt idx="12">
                  <c:v>#N/A</c:v>
                </c:pt>
                <c:pt idx="13">
                  <c:v>157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497024"/>
        <c:axId val="134498944"/>
      </c:lineChart>
      <c:catAx>
        <c:axId val="1344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98944"/>
        <c:crosses val="autoZero"/>
        <c:auto val="1"/>
        <c:lblAlgn val="ctr"/>
        <c:lblOffset val="100"/>
        <c:tickLblSkip val="1"/>
        <c:tickMarkSkip val="1"/>
        <c:noMultiLvlLbl val="0"/>
      </c:catAx>
      <c:valAx>
        <c:axId val="1344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5575</c:v>
                </c:pt>
                <c:pt idx="5">
                  <c:v>5739</c:v>
                </c:pt>
                <c:pt idx="8">
                  <c:v>5811</c:v>
                </c:pt>
                <c:pt idx="11">
                  <c:v>5774</c:v>
                </c:pt>
                <c:pt idx="14">
                  <c:v>5621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508</c:v>
                </c:pt>
                <c:pt idx="5">
                  <c:v>484</c:v>
                </c:pt>
                <c:pt idx="8">
                  <c:v>459</c:v>
                </c:pt>
                <c:pt idx="11">
                  <c:v>434</c:v>
                </c:pt>
                <c:pt idx="14">
                  <c:v>372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1964</c:v>
                </c:pt>
                <c:pt idx="5">
                  <c:v>1925</c:v>
                </c:pt>
                <c:pt idx="8">
                  <c:v>1572</c:v>
                </c:pt>
                <c:pt idx="11">
                  <c:v>1771</c:v>
                </c:pt>
                <c:pt idx="14">
                  <c:v>1888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449</c:v>
                </c:pt>
                <c:pt idx="3">
                  <c:v>348</c:v>
                </c:pt>
                <c:pt idx="6">
                  <c:v>306</c:v>
                </c:pt>
                <c:pt idx="9">
                  <c:v>121</c:v>
                </c:pt>
                <c:pt idx="12">
                  <c:v>154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533</c:v>
                </c:pt>
                <c:pt idx="3">
                  <c:v>580</c:v>
                </c:pt>
                <c:pt idx="6">
                  <c:v>578</c:v>
                </c:pt>
                <c:pt idx="9">
                  <c:v>547</c:v>
                </c:pt>
                <c:pt idx="12">
                  <c:v>458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2337</c:v>
                </c:pt>
                <c:pt idx="3">
                  <c:v>2347</c:v>
                </c:pt>
                <c:pt idx="6">
                  <c:v>2689</c:v>
                </c:pt>
                <c:pt idx="9">
                  <c:v>2591</c:v>
                </c:pt>
                <c:pt idx="12">
                  <c:v>2595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6182</c:v>
                </c:pt>
                <c:pt idx="3">
                  <c:v>6215</c:v>
                </c:pt>
                <c:pt idx="6">
                  <c:v>6413</c:v>
                </c:pt>
                <c:pt idx="9">
                  <c:v>6315</c:v>
                </c:pt>
                <c:pt idx="12">
                  <c:v>6230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382144"/>
        <c:axId val="13538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1454</c:v>
                </c:pt>
                <c:pt idx="2">
                  <c:v>#N/A</c:v>
                </c:pt>
                <c:pt idx="3">
                  <c:v>#N/A</c:v>
                </c:pt>
                <c:pt idx="4">
                  <c:v>1342</c:v>
                </c:pt>
                <c:pt idx="5">
                  <c:v>#N/A</c:v>
                </c:pt>
                <c:pt idx="6">
                  <c:v>#N/A</c:v>
                </c:pt>
                <c:pt idx="7">
                  <c:v>2144</c:v>
                </c:pt>
                <c:pt idx="8">
                  <c:v>#N/A</c:v>
                </c:pt>
                <c:pt idx="9">
                  <c:v>#N/A</c:v>
                </c:pt>
                <c:pt idx="10">
                  <c:v>1594</c:v>
                </c:pt>
                <c:pt idx="11">
                  <c:v>#N/A</c:v>
                </c:pt>
                <c:pt idx="12">
                  <c:v>#N/A</c:v>
                </c:pt>
                <c:pt idx="13">
                  <c:v>1556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382144"/>
        <c:axId val="135384064"/>
      </c:lineChart>
      <c:catAx>
        <c:axId val="13538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384064"/>
        <c:crosses val="autoZero"/>
        <c:auto val="1"/>
        <c:lblAlgn val="ctr"/>
        <c:lblOffset val="100"/>
        <c:tickLblSkip val="1"/>
        <c:tickMarkSkip val="1"/>
        <c:noMultiLvlLbl val="0"/>
      </c:catAx>
      <c:valAx>
        <c:axId val="13538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8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{0DED640C-6F61-4208-BC12-B1A490FD5E8E}</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{B253A602-64BE-4A0D-AE7D-E7E4ACDF9AFF}</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{1AD0B4E8-6A49-4BC2-A344-CA32EED144EE}</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{03D246ED-FB52-4BC5-94CC-8A4A0092BB57}</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{30323651-1B99-4F09-9035-2A407BA96149}</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{EC576CE1-C413-48F9-B790-2B9C1F61D15F}</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{8A5E70C9-AC65-4227-A4C2-2B847EE3F5AF}</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{9E852A1C-AB7D-430F-9F58-14302CAA0663}</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{D23F65EF-EA89-4BA1-9578-1A2F40772466}</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{01F75C2F-FF97-45A2-845A-6DC1EDB62F6A}</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768512"/>
        <c:axId val="134787072"/>
      </c:scatterChart>
      <c:valAx>
        <c:axId val="134768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87072"/>
        <c:crosses val="autoZero"/>
        <c:crossBetween val="midCat"/>
      </c:valAx>
      <c:valAx>
        <c:axId val="134787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768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{120F8BE5-D9A2-4DB1-ABEA-4C3D40D1D117}</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{01ACD3EC-A369-4830-A330-2AFD9C91BE4E}</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{884700CB-0CC0-4E7B-B051-E3CAB3D337ED}</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{E4A0337D-D71A-4322-90D3-BB98F886F4EE}</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{819FDE9D-339C-4435-BD6D-C49E51B8DBC3}</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8.1999999999999993</c:v>
                </c:pt>
                <c:pt idx="1">
                  <c:v>8.1999999999999993</c:v>
                </c:pt>
                <c:pt idx="2">
                  <c:v>8.1</c:v>
                </c:pt>
                <c:pt idx="3">
                  <c:v>7.2</c:v>
                </c:pt>
                <c:pt idx="4">
                  <c:v>6</c:v>
                </c:pt>
              </c:numCache>
            </c:numRef>
          </c:xVal>
          <c:yVal>
            <c:numRef>
              <c:f>'公会計指標分析・財政指標組合せ分析表 '!$K$73:$O$73</c:f>
              <c:numCache>
                <c:formatCode>#,##0.0;"▲ "#,##0.0</c:formatCode>
                <c:ptCount val="5"/>
                <c:pt idx="0">
                  <c:v>47.8</c:v>
                </c:pt>
                <c:pt idx="1">
                  <c:v>42.5</c:v>
                </c:pt>
                <c:pt idx="2">
                  <c:v>68.599999999999994</c:v>
                </c:pt>
                <c:pt idx="3">
                  <c:v>49</c:v>
                </c:pt>
                <c:pt idx="4">
                  <c:v>47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{A8EBC8A1-8387-4A08-BE33-CC85FDC23F20}</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{51E9BAEC-D9FD-4957-84F5-4EB6C3394026}</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{123C916E-B7D6-4BF7-A66D-5709EC797A76}</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{70393F5A-FE4A-4C42-BEDB-DF77762D58BD}</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{605A39DA-E46E-4B0C-A91D-69E041865728}</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11.7</c:v>
                </c:pt>
                <c:pt idx="1">
                  <c:v>11.2</c:v>
                </c:pt>
                <c:pt idx="2">
                  <c:v>10.4</c:v>
                </c:pt>
                <c:pt idx="3">
                  <c:v>9</c:v>
                </c:pt>
                <c:pt idx="4">
                  <c:v>8.1999999999999993</c:v>
                </c:pt>
              </c:numCache>
            </c:numRef>
          </c:xVal>
          <c:yVal>
            <c:numRef>
              <c:f>'公会計指標分析・財政指標組合せ分析表 '!$K$77:$O$77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819648"/>
        <c:axId val="135821568"/>
      </c:scatterChart>
      <c:valAx>
        <c:axId val="135819648"/>
        <c:scaling>
          <c:orientation val="minMax"/>
          <c:max val="12.2"/>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21568"/>
        <c:crosses val="autoZero"/>
        <c:crossBetween val="midCat"/>
      </c:valAx>
      <c:valAx>
        <c:axId val="135821568"/>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19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実質公債費比率の分子においては、元利償還金５２４百万円から４８４百万円（前年度比４０百万円減）となったこと等により実質公債費比率の分子が３２百万円減少した。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平成２６年度に借入した観光交流施設の起債２１８百万円の元金償還が平成２９年度まで据え置きであることも要因である。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将来負担比率の分子においては、充当可能財源等のうち、充当可能基金が１１７百万円増加したことが特徴。これは２７年度歳計剰余金から財政調整基金への積立１１２百万による増が要因である。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ただし今後は、公共施設の建替えや人口増加に伴う行政需要の増加などが予想され、単年度ごとにも厳しい財政運営が予想される。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他の要因としては、一般会計等に係る地方債が前年度比８５百万円減、組合等負担等見込額が前年度比８９百万円減があるが、地方債残高は今後、役場庁舎建替等のため増加が見込まれる。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単年度でみると平成２５年度０．４５、平成２６年度０．４５、平成２８年度０．４７であり、平成２８年度の基準財政収入額は前年度比９６百万円余増、基準財政需要額が２６百万円余増で差引約２０百万円増。</a:t>
          </a:r>
          <a:endParaRPr kumimoji="1" lang="en-US" altLang="ja-JP" sz="1300">
            <a:latin typeface="ＭＳ Ｐゴシック"/>
          </a:endParaRPr>
        </a:p>
        <a:p>
          <a:r>
            <a:rPr kumimoji="1" lang="ja-JP" altLang="en-US" sz="1300">
              <a:latin typeface="ＭＳ Ｐゴシック"/>
            </a:rPr>
            <a:t>　全国平均を下回る所得や町内に中心となる基幹産業がないため、財政基盤が弱く類似団体平均より低いが、埋立地域での人口増加や企業の進出・投資による地方税増収が続いており、徐々に向上している。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117324</xdr:rowOff>
    </xdr:from>
    <xdr:to>
      <xdr:col>7</xdr:col>
      <xdr:colOff>152400</xdr:colOff>
      <xdr:row>42</xdr:row>
      <xdr:rowOff>140305</xdr:rowOff>
    </xdr:to>
    <xdr:cxnSp macro="">
      <xdr:nvCxnSpPr>
        <xdr:cNvPr id="69" name="直線コネクタ 68"/>
        <xdr:cNvCxnSpPr/>
      </xdr:nvCxnSpPr>
      <xdr:spPr>
        <a:xfrm flipV="1">
          <a:off x="4114800" y="73182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163285</xdr:rowOff>
    </xdr:to>
    <xdr:cxnSp macro="">
      <xdr:nvCxnSpPr>
        <xdr:cNvPr id="72" name="直線コネクタ 71"/>
        <xdr:cNvCxnSpPr/>
      </xdr:nvCxnSpPr>
      <xdr:spPr>
        <a:xfrm flipV="1">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14817</xdr:rowOff>
    </xdr:to>
    <xdr:cxnSp macro="">
      <xdr:nvCxnSpPr>
        <xdr:cNvPr id="75" name="直線コネクタ 74"/>
        <xdr:cNvCxnSpPr/>
      </xdr:nvCxnSpPr>
      <xdr:spPr>
        <a:xfrm flipV="1">
          <a:off x="2336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26307</xdr:rowOff>
    </xdr:to>
    <xdr:cxnSp macro="">
      <xdr:nvCxnSpPr>
        <xdr:cNvPr id="78" name="直線コネクタ 77"/>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88" name="円/楕円 87"/>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38601</xdr:rowOff>
    </xdr:from>
    <xdr:ext cx="762000" cy="259045"/>
    <xdr:sp macro="" textlink="">
      <xdr:nvSpPr>
        <xdr:cNvPr id="89" name="財政力該当値テキスト"/>
        <xdr:cNvSpPr txBox="1"/>
      </xdr:nvSpPr>
      <xdr:spPr>
        <a:xfrm>
          <a:off x="5041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4" name="円/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経常収支比率は９０％をわずかに下回っているものの、引き続き高い水準で推移している。いっそうの自主財源確保に努めるとともに、扶助費の増加など歳出面の対策も行っていく必要がある。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131921</xdr:rowOff>
    </xdr:from>
    <xdr:to>
      <xdr:col>7</xdr:col>
      <xdr:colOff>152400</xdr:colOff>
      <xdr:row>62</xdr:row>
      <xdr:rowOff>156051</xdr:rowOff>
    </xdr:to>
    <xdr:cxnSp macro="">
      <xdr:nvCxnSpPr>
        <xdr:cNvPr id="136" name="直線コネクタ 135"/>
        <xdr:cNvCxnSpPr/>
      </xdr:nvCxnSpPr>
      <xdr:spPr>
        <a:xfrm flipV="1">
          <a:off x="4114800" y="1076182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74613</xdr:rowOff>
    </xdr:from>
    <xdr:to>
      <xdr:col>6</xdr:col>
      <xdr:colOff>0</xdr:colOff>
      <xdr:row>62</xdr:row>
      <xdr:rowOff>156051</xdr:rowOff>
    </xdr:to>
    <xdr:cxnSp macro="">
      <xdr:nvCxnSpPr>
        <xdr:cNvPr id="139" name="直線コネクタ 138"/>
        <xdr:cNvCxnSpPr/>
      </xdr:nvCxnSpPr>
      <xdr:spPr>
        <a:xfrm>
          <a:off x="3225800" y="10704513"/>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74613</xdr:rowOff>
    </xdr:from>
    <xdr:to>
      <xdr:col>4</xdr:col>
      <xdr:colOff>482600</xdr:colOff>
      <xdr:row>62</xdr:row>
      <xdr:rowOff>107791</xdr:rowOff>
    </xdr:to>
    <xdr:cxnSp macro="">
      <xdr:nvCxnSpPr>
        <xdr:cNvPr id="142" name="直線コネクタ 141"/>
        <xdr:cNvCxnSpPr/>
      </xdr:nvCxnSpPr>
      <xdr:spPr>
        <a:xfrm flipV="1">
          <a:off x="2336800" y="10704513"/>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53499</xdr:rowOff>
    </xdr:from>
    <xdr:to>
      <xdr:col>3</xdr:col>
      <xdr:colOff>279400</xdr:colOff>
      <xdr:row>62</xdr:row>
      <xdr:rowOff>107791</xdr:rowOff>
    </xdr:to>
    <xdr:cxnSp macro="">
      <xdr:nvCxnSpPr>
        <xdr:cNvPr id="145" name="直線コネクタ 144"/>
        <xdr:cNvCxnSpPr/>
      </xdr:nvCxnSpPr>
      <xdr:spPr>
        <a:xfrm>
          <a:off x="1447800" y="10683399"/>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81121</xdr:rowOff>
    </xdr:from>
    <xdr:to>
      <xdr:col>7</xdr:col>
      <xdr:colOff>203200</xdr:colOff>
      <xdr:row>63</xdr:row>
      <xdr:rowOff>11271</xdr:rowOff>
    </xdr:to>
    <xdr:sp macro="" textlink="">
      <xdr:nvSpPr>
        <xdr:cNvPr id="155" name="円/楕円 154"/>
        <xdr:cNvSpPr/>
      </xdr:nvSpPr>
      <xdr:spPr>
        <a:xfrm>
          <a:off x="4902200" y="107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97648</xdr:rowOff>
    </xdr:from>
    <xdr:ext cx="762000" cy="259045"/>
    <xdr:sp macro="" textlink="">
      <xdr:nvSpPr>
        <xdr:cNvPr id="156" name="財政構造の弾力性該当値テキスト"/>
        <xdr:cNvSpPr txBox="1"/>
      </xdr:nvSpPr>
      <xdr:spPr>
        <a:xfrm>
          <a:off x="5041900" y="1055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105251</xdr:rowOff>
    </xdr:from>
    <xdr:to>
      <xdr:col>6</xdr:col>
      <xdr:colOff>50800</xdr:colOff>
      <xdr:row>63</xdr:row>
      <xdr:rowOff>35401</xdr:rowOff>
    </xdr:to>
    <xdr:sp macro="" textlink="">
      <xdr:nvSpPr>
        <xdr:cNvPr id="157" name="円/楕円 156"/>
        <xdr:cNvSpPr/>
      </xdr:nvSpPr>
      <xdr:spPr>
        <a:xfrm>
          <a:off x="4064000" y="107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20178</xdr:rowOff>
    </xdr:from>
    <xdr:ext cx="736600" cy="259045"/>
    <xdr:sp macro="" textlink="">
      <xdr:nvSpPr>
        <xdr:cNvPr id="158" name="テキスト ボックス 157"/>
        <xdr:cNvSpPr txBox="1"/>
      </xdr:nvSpPr>
      <xdr:spPr>
        <a:xfrm>
          <a:off x="3733800" y="1082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23813</xdr:rowOff>
    </xdr:from>
    <xdr:to>
      <xdr:col>4</xdr:col>
      <xdr:colOff>533400</xdr:colOff>
      <xdr:row>62</xdr:row>
      <xdr:rowOff>125413</xdr:rowOff>
    </xdr:to>
    <xdr:sp macro="" textlink="">
      <xdr:nvSpPr>
        <xdr:cNvPr id="159" name="円/楕円 158"/>
        <xdr:cNvSpPr/>
      </xdr:nvSpPr>
      <xdr:spPr>
        <a:xfrm>
          <a:off x="3175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135590</xdr:rowOff>
    </xdr:from>
    <xdr:ext cx="762000" cy="259045"/>
    <xdr:sp macro="" textlink="">
      <xdr:nvSpPr>
        <xdr:cNvPr id="160" name="テキスト ボックス 159"/>
        <xdr:cNvSpPr txBox="1"/>
      </xdr:nvSpPr>
      <xdr:spPr>
        <a:xfrm>
          <a:off x="2844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56991</xdr:rowOff>
    </xdr:from>
    <xdr:to>
      <xdr:col>3</xdr:col>
      <xdr:colOff>330200</xdr:colOff>
      <xdr:row>62</xdr:row>
      <xdr:rowOff>158591</xdr:rowOff>
    </xdr:to>
    <xdr:sp macro="" textlink="">
      <xdr:nvSpPr>
        <xdr:cNvPr id="161" name="円/楕円 160"/>
        <xdr:cNvSpPr/>
      </xdr:nvSpPr>
      <xdr:spPr>
        <a:xfrm>
          <a:off x="22860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143368</xdr:rowOff>
    </xdr:from>
    <xdr:ext cx="762000" cy="259045"/>
    <xdr:sp macro="" textlink="">
      <xdr:nvSpPr>
        <xdr:cNvPr id="162" name="テキスト ボックス 161"/>
        <xdr:cNvSpPr txBox="1"/>
      </xdr:nvSpPr>
      <xdr:spPr>
        <a:xfrm>
          <a:off x="1955800" y="107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2699</xdr:rowOff>
    </xdr:from>
    <xdr:to>
      <xdr:col>2</xdr:col>
      <xdr:colOff>127000</xdr:colOff>
      <xdr:row>62</xdr:row>
      <xdr:rowOff>104299</xdr:rowOff>
    </xdr:to>
    <xdr:sp macro="" textlink="">
      <xdr:nvSpPr>
        <xdr:cNvPr id="163" name="円/楕円 162"/>
        <xdr:cNvSpPr/>
      </xdr:nvSpPr>
      <xdr:spPr>
        <a:xfrm>
          <a:off x="1397000" y="106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114476</xdr:rowOff>
    </xdr:from>
    <xdr:ext cx="762000" cy="259045"/>
    <xdr:sp macro="" textlink="">
      <xdr:nvSpPr>
        <xdr:cNvPr id="164" name="テキスト ボックス 163"/>
        <xdr:cNvSpPr txBox="1"/>
      </xdr:nvSpPr>
      <xdr:spPr>
        <a:xfrm>
          <a:off x="1066800" y="1040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[108,821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人件費は、これまで与那原町定員管理適正化計画による見直しを行っており、町民人口が５年間（平成２３年度末比）で１０％増加するなか職員数は抑制的に推移してきた。</a:t>
          </a:r>
          <a:endParaRPr kumimoji="1" lang="en-US" altLang="ja-JP" sz="1300">
            <a:latin typeface="ＭＳ Ｐゴシック"/>
          </a:endParaRPr>
        </a:p>
        <a:p>
          <a:r>
            <a:rPr kumimoji="1" lang="ja-JP" altLang="en-US" sz="1300">
              <a:latin typeface="ＭＳ Ｐゴシック"/>
            </a:rPr>
            <a:t>　物件費も過去の与那原町緊急財政健全化計画で抑制してきたため、類似団体平均以下を保つことができている。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36219</xdr:rowOff>
    </xdr:from>
    <xdr:to>
      <xdr:col>7</xdr:col>
      <xdr:colOff>152400</xdr:colOff>
      <xdr:row>81</xdr:row>
      <xdr:rowOff>50905</xdr:rowOff>
    </xdr:to>
    <xdr:cxnSp macro="">
      <xdr:nvCxnSpPr>
        <xdr:cNvPr id="197" name="直線コネクタ 196"/>
        <xdr:cNvCxnSpPr/>
      </xdr:nvCxnSpPr>
      <xdr:spPr>
        <a:xfrm flipV="1">
          <a:off x="4114800" y="13923669"/>
          <a:ext cx="8382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50905</xdr:rowOff>
    </xdr:from>
    <xdr:to>
      <xdr:col>6</xdr:col>
      <xdr:colOff>0</xdr:colOff>
      <xdr:row>81</xdr:row>
      <xdr:rowOff>78366</xdr:rowOff>
    </xdr:to>
    <xdr:cxnSp macro="">
      <xdr:nvCxnSpPr>
        <xdr:cNvPr id="200" name="直線コネクタ 199"/>
        <xdr:cNvCxnSpPr/>
      </xdr:nvCxnSpPr>
      <xdr:spPr>
        <a:xfrm flipV="1">
          <a:off x="3225800" y="13938355"/>
          <a:ext cx="889000" cy="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46399</xdr:rowOff>
    </xdr:from>
    <xdr:to>
      <xdr:col>4</xdr:col>
      <xdr:colOff>482600</xdr:colOff>
      <xdr:row>81</xdr:row>
      <xdr:rowOff>78366</xdr:rowOff>
    </xdr:to>
    <xdr:cxnSp macro="">
      <xdr:nvCxnSpPr>
        <xdr:cNvPr id="203" name="直線コネクタ 202"/>
        <xdr:cNvCxnSpPr/>
      </xdr:nvCxnSpPr>
      <xdr:spPr>
        <a:xfrm>
          <a:off x="2336800" y="13933849"/>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150096</xdr:rowOff>
    </xdr:from>
    <xdr:to>
      <xdr:col>3</xdr:col>
      <xdr:colOff>279400</xdr:colOff>
      <xdr:row>81</xdr:row>
      <xdr:rowOff>46399</xdr:rowOff>
    </xdr:to>
    <xdr:cxnSp macro="">
      <xdr:nvCxnSpPr>
        <xdr:cNvPr id="206" name="直線コネクタ 205"/>
        <xdr:cNvCxnSpPr/>
      </xdr:nvCxnSpPr>
      <xdr:spPr>
        <a:xfrm>
          <a:off x="1447800" y="13866096"/>
          <a:ext cx="8890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156869</xdr:rowOff>
    </xdr:from>
    <xdr:to>
      <xdr:col>7</xdr:col>
      <xdr:colOff>203200</xdr:colOff>
      <xdr:row>81</xdr:row>
      <xdr:rowOff>87019</xdr:rowOff>
    </xdr:to>
    <xdr:sp macro="" textlink="">
      <xdr:nvSpPr>
        <xdr:cNvPr id="216" name="円/楕円 215"/>
        <xdr:cNvSpPr/>
      </xdr:nvSpPr>
      <xdr:spPr>
        <a:xfrm>
          <a:off x="4902200" y="138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78146</xdr:rowOff>
    </xdr:from>
    <xdr:ext cx="762000" cy="259045"/>
    <xdr:sp macro="" textlink="">
      <xdr:nvSpPr>
        <xdr:cNvPr id="217" name="人件費・物件費等の状況該当値テキスト"/>
        <xdr:cNvSpPr txBox="1"/>
      </xdr:nvSpPr>
      <xdr:spPr>
        <a:xfrm>
          <a:off x="5041900" y="1379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105</xdr:rowOff>
    </xdr:from>
    <xdr:to>
      <xdr:col>6</xdr:col>
      <xdr:colOff>50800</xdr:colOff>
      <xdr:row>81</xdr:row>
      <xdr:rowOff>101705</xdr:rowOff>
    </xdr:to>
    <xdr:sp macro="" textlink="">
      <xdr:nvSpPr>
        <xdr:cNvPr id="218" name="円/楕円 217"/>
        <xdr:cNvSpPr/>
      </xdr:nvSpPr>
      <xdr:spPr>
        <a:xfrm>
          <a:off x="4064000" y="138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111882</xdr:rowOff>
    </xdr:from>
    <xdr:ext cx="736600" cy="259045"/>
    <xdr:sp macro="" textlink="">
      <xdr:nvSpPr>
        <xdr:cNvPr id="219" name="テキスト ボックス 218"/>
        <xdr:cNvSpPr txBox="1"/>
      </xdr:nvSpPr>
      <xdr:spPr>
        <a:xfrm>
          <a:off x="3733800" y="1365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27566</xdr:rowOff>
    </xdr:from>
    <xdr:to>
      <xdr:col>4</xdr:col>
      <xdr:colOff>533400</xdr:colOff>
      <xdr:row>81</xdr:row>
      <xdr:rowOff>129166</xdr:rowOff>
    </xdr:to>
    <xdr:sp macro="" textlink="">
      <xdr:nvSpPr>
        <xdr:cNvPr id="220" name="円/楕円 219"/>
        <xdr:cNvSpPr/>
      </xdr:nvSpPr>
      <xdr:spPr>
        <a:xfrm>
          <a:off x="3175000" y="13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139343</xdr:rowOff>
    </xdr:from>
    <xdr:ext cx="762000" cy="259045"/>
    <xdr:sp macro="" textlink="">
      <xdr:nvSpPr>
        <xdr:cNvPr id="221" name="テキスト ボックス 220"/>
        <xdr:cNvSpPr txBox="1"/>
      </xdr:nvSpPr>
      <xdr:spPr>
        <a:xfrm>
          <a:off x="2844800" y="136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167049</xdr:rowOff>
    </xdr:from>
    <xdr:to>
      <xdr:col>3</xdr:col>
      <xdr:colOff>330200</xdr:colOff>
      <xdr:row>81</xdr:row>
      <xdr:rowOff>97199</xdr:rowOff>
    </xdr:to>
    <xdr:sp macro="" textlink="">
      <xdr:nvSpPr>
        <xdr:cNvPr id="222" name="円/楕円 221"/>
        <xdr:cNvSpPr/>
      </xdr:nvSpPr>
      <xdr:spPr>
        <a:xfrm>
          <a:off x="2286000" y="138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107376</xdr:rowOff>
    </xdr:from>
    <xdr:ext cx="762000" cy="259045"/>
    <xdr:sp macro="" textlink="">
      <xdr:nvSpPr>
        <xdr:cNvPr id="223" name="テキスト ボックス 222"/>
        <xdr:cNvSpPr txBox="1"/>
      </xdr:nvSpPr>
      <xdr:spPr>
        <a:xfrm>
          <a:off x="1955800" y="1365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99296</xdr:rowOff>
    </xdr:from>
    <xdr:to>
      <xdr:col>2</xdr:col>
      <xdr:colOff>127000</xdr:colOff>
      <xdr:row>81</xdr:row>
      <xdr:rowOff>29446</xdr:rowOff>
    </xdr:to>
    <xdr:sp macro="" textlink="">
      <xdr:nvSpPr>
        <xdr:cNvPr id="224" name="円/楕円 223"/>
        <xdr:cNvSpPr/>
      </xdr:nvSpPr>
      <xdr:spPr>
        <a:xfrm>
          <a:off x="1397000" y="13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39623</xdr:rowOff>
    </xdr:from>
    <xdr:ext cx="762000" cy="259045"/>
    <xdr:sp macro="" textlink="">
      <xdr:nvSpPr>
        <xdr:cNvPr id="225" name="テキスト ボックス 224"/>
        <xdr:cNvSpPr txBox="1"/>
      </xdr:nvSpPr>
      <xdr:spPr>
        <a:xfrm>
          <a:off x="1066800" y="1358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給与水準は、類似団体平均より０．６ポイント高、全国町村平均より１．４ポイント高となっている。将来的な人件費増への対応が必要である。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50" name="直線コネクタ 249"/>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51" name="給与水準   （国との比較）最小値テキスト"/>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52" name="直線コネクタ 251"/>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53" name="給与水準   （国との比較）最大値テキスト"/>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54" name="直線コネクタ 253"/>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70486</xdr:rowOff>
    </xdr:from>
    <xdr:to>
      <xdr:col>24</xdr:col>
      <xdr:colOff>558800</xdr:colOff>
      <xdr:row>85</xdr:row>
      <xdr:rowOff>25718</xdr:rowOff>
    </xdr:to>
    <xdr:cxnSp macro="">
      <xdr:nvCxnSpPr>
        <xdr:cNvPr id="255" name="直線コネクタ 254"/>
        <xdr:cNvCxnSpPr/>
      </xdr:nvCxnSpPr>
      <xdr:spPr>
        <a:xfrm flipV="1">
          <a:off x="16179800" y="14472286"/>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6"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7" name="フローチャート : 判断 256"/>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25718</xdr:rowOff>
    </xdr:from>
    <xdr:to>
      <xdr:col>23</xdr:col>
      <xdr:colOff>406400</xdr:colOff>
      <xdr:row>85</xdr:row>
      <xdr:rowOff>25718</xdr:rowOff>
    </xdr:to>
    <xdr:cxnSp macro="">
      <xdr:nvCxnSpPr>
        <xdr:cNvPr id="258" name="直線コネクタ 257"/>
        <xdr:cNvCxnSpPr/>
      </xdr:nvCxnSpPr>
      <xdr:spPr>
        <a:xfrm>
          <a:off x="15290800" y="1459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167005</xdr:rowOff>
    </xdr:from>
    <xdr:to>
      <xdr:col>23</xdr:col>
      <xdr:colOff>457200</xdr:colOff>
      <xdr:row>84</xdr:row>
      <xdr:rowOff>97155</xdr:rowOff>
    </xdr:to>
    <xdr:sp macro="" textlink="">
      <xdr:nvSpPr>
        <xdr:cNvPr id="259" name="フローチャート : 判断 258"/>
        <xdr:cNvSpPr/>
      </xdr:nvSpPr>
      <xdr:spPr>
        <a:xfrm>
          <a:off x="16129000" y="1439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107332</xdr:rowOff>
    </xdr:from>
    <xdr:ext cx="736600" cy="259045"/>
    <xdr:sp macro="" textlink="">
      <xdr:nvSpPr>
        <xdr:cNvPr id="260" name="テキスト ボックス 259"/>
        <xdr:cNvSpPr txBox="1"/>
      </xdr:nvSpPr>
      <xdr:spPr>
        <a:xfrm>
          <a:off x="15798800" y="1416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19686</xdr:rowOff>
    </xdr:from>
    <xdr:to>
      <xdr:col>22</xdr:col>
      <xdr:colOff>203200</xdr:colOff>
      <xdr:row>85</xdr:row>
      <xdr:rowOff>25718</xdr:rowOff>
    </xdr:to>
    <xdr:cxnSp macro="">
      <xdr:nvCxnSpPr>
        <xdr:cNvPr id="261" name="直線コネクタ 260"/>
        <xdr:cNvCxnSpPr/>
      </xdr:nvCxnSpPr>
      <xdr:spPr>
        <a:xfrm>
          <a:off x="14401800" y="145929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62" name="フローチャート : 判断 261"/>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3" name="テキスト ボックス 262"/>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19686</xdr:rowOff>
    </xdr:from>
    <xdr:to>
      <xdr:col>21</xdr:col>
      <xdr:colOff>0</xdr:colOff>
      <xdr:row>88</xdr:row>
      <xdr:rowOff>0</xdr:rowOff>
    </xdr:to>
    <xdr:cxnSp macro="">
      <xdr:nvCxnSpPr>
        <xdr:cNvPr id="264" name="直線コネクタ 263"/>
        <xdr:cNvCxnSpPr/>
      </xdr:nvCxnSpPr>
      <xdr:spPr>
        <a:xfrm flipV="1">
          <a:off x="13512800" y="14592936"/>
          <a:ext cx="889000" cy="4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65" name="フローチャート : 判断 264"/>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6" name="テキスト ボックス 265"/>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7" name="フローチャート : 判断 266"/>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8" name="テキスト ボックス 267"/>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74" name="円/楕円 273"/>
        <xdr:cNvSpPr/>
      </xdr:nvSpPr>
      <xdr:spPr>
        <a:xfrm>
          <a:off x="169672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163213</xdr:rowOff>
    </xdr:from>
    <xdr:ext cx="762000" cy="259045"/>
    <xdr:sp macro="" textlink="">
      <xdr:nvSpPr>
        <xdr:cNvPr id="275" name="給与水準   （国との比較）該当値テキスト"/>
        <xdr:cNvSpPr txBox="1"/>
      </xdr:nvSpPr>
      <xdr:spPr>
        <a:xfrm>
          <a:off x="17106900" y="1439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146368</xdr:rowOff>
    </xdr:from>
    <xdr:to>
      <xdr:col>23</xdr:col>
      <xdr:colOff>457200</xdr:colOff>
      <xdr:row>85</xdr:row>
      <xdr:rowOff>76518</xdr:rowOff>
    </xdr:to>
    <xdr:sp macro="" textlink="">
      <xdr:nvSpPr>
        <xdr:cNvPr id="276" name="円/楕円 275"/>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61295</xdr:rowOff>
    </xdr:from>
    <xdr:ext cx="736600" cy="259045"/>
    <xdr:sp macro="" textlink="">
      <xdr:nvSpPr>
        <xdr:cNvPr id="277" name="テキスト ボックス 276"/>
        <xdr:cNvSpPr txBox="1"/>
      </xdr:nvSpPr>
      <xdr:spPr>
        <a:xfrm>
          <a:off x="15798800" y="1463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146368</xdr:rowOff>
    </xdr:from>
    <xdr:to>
      <xdr:col>22</xdr:col>
      <xdr:colOff>254000</xdr:colOff>
      <xdr:row>85</xdr:row>
      <xdr:rowOff>76518</xdr:rowOff>
    </xdr:to>
    <xdr:sp macro="" textlink="">
      <xdr:nvSpPr>
        <xdr:cNvPr id="278" name="円/楕円 277"/>
        <xdr:cNvSpPr/>
      </xdr:nvSpPr>
      <xdr:spPr>
        <a:xfrm>
          <a:off x="15240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61295</xdr:rowOff>
    </xdr:from>
    <xdr:ext cx="762000" cy="259045"/>
    <xdr:sp macro="" textlink="">
      <xdr:nvSpPr>
        <xdr:cNvPr id="279" name="テキスト ボックス 278"/>
        <xdr:cNvSpPr txBox="1"/>
      </xdr:nvSpPr>
      <xdr:spPr>
        <a:xfrm>
          <a:off x="149098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140336</xdr:rowOff>
    </xdr:from>
    <xdr:to>
      <xdr:col>21</xdr:col>
      <xdr:colOff>50800</xdr:colOff>
      <xdr:row>85</xdr:row>
      <xdr:rowOff>70486</xdr:rowOff>
    </xdr:to>
    <xdr:sp macro="" textlink="">
      <xdr:nvSpPr>
        <xdr:cNvPr id="280" name="円/楕円 279"/>
        <xdr:cNvSpPr/>
      </xdr:nvSpPr>
      <xdr:spPr>
        <a:xfrm>
          <a:off x="14351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55263</xdr:rowOff>
    </xdr:from>
    <xdr:ext cx="762000" cy="259045"/>
    <xdr:sp macro="" textlink="">
      <xdr:nvSpPr>
        <xdr:cNvPr id="281" name="テキスト ボックス 280"/>
        <xdr:cNvSpPr txBox="1"/>
      </xdr:nvSpPr>
      <xdr:spPr>
        <a:xfrm>
          <a:off x="140208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2" name="円/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与那原町定員管理適正化計画に基づき職員数抑制に努めており、その結果、類似団体平均を大幅に下回る職員数となっている。今後とも当該計画と住民サービス提供のバランスを考慮しながら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5" name="直線コネクタ 314"/>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6"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7" name="直線コネクタ 316"/>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8"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9" name="直線コネクタ 318"/>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160080</xdr:rowOff>
    </xdr:from>
    <xdr:to>
      <xdr:col>24</xdr:col>
      <xdr:colOff>558800</xdr:colOff>
      <xdr:row>59</xdr:row>
      <xdr:rowOff>160080</xdr:rowOff>
    </xdr:to>
    <xdr:cxnSp macro="">
      <xdr:nvCxnSpPr>
        <xdr:cNvPr id="320" name="直線コネクタ 319"/>
        <xdr:cNvCxnSpPr/>
      </xdr:nvCxnSpPr>
      <xdr:spPr>
        <a:xfrm>
          <a:off x="16179800" y="102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1"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2" name="フローチャート : 判断 321"/>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150888</xdr:rowOff>
    </xdr:from>
    <xdr:to>
      <xdr:col>23</xdr:col>
      <xdr:colOff>406400</xdr:colOff>
      <xdr:row>59</xdr:row>
      <xdr:rowOff>160080</xdr:rowOff>
    </xdr:to>
    <xdr:cxnSp macro="">
      <xdr:nvCxnSpPr>
        <xdr:cNvPr id="323" name="直線コネクタ 322"/>
        <xdr:cNvCxnSpPr/>
      </xdr:nvCxnSpPr>
      <xdr:spPr>
        <a:xfrm>
          <a:off x="15290800" y="1026643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4" name="フローチャート : 判断 323"/>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5" name="テキスト ボックス 324"/>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130205</xdr:rowOff>
    </xdr:from>
    <xdr:to>
      <xdr:col>22</xdr:col>
      <xdr:colOff>203200</xdr:colOff>
      <xdr:row>59</xdr:row>
      <xdr:rowOff>150888</xdr:rowOff>
    </xdr:to>
    <xdr:cxnSp macro="">
      <xdr:nvCxnSpPr>
        <xdr:cNvPr id="326" name="直線コネクタ 325"/>
        <xdr:cNvCxnSpPr/>
      </xdr:nvCxnSpPr>
      <xdr:spPr>
        <a:xfrm>
          <a:off x="14401800" y="1024575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7" name="フローチャート : 判断 326"/>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8" name="テキスト ボックス 327"/>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122162</xdr:rowOff>
    </xdr:from>
    <xdr:to>
      <xdr:col>21</xdr:col>
      <xdr:colOff>0</xdr:colOff>
      <xdr:row>59</xdr:row>
      <xdr:rowOff>130205</xdr:rowOff>
    </xdr:to>
    <xdr:cxnSp macro="">
      <xdr:nvCxnSpPr>
        <xdr:cNvPr id="329" name="直線コネクタ 328"/>
        <xdr:cNvCxnSpPr/>
      </xdr:nvCxnSpPr>
      <xdr:spPr>
        <a:xfrm>
          <a:off x="13512800" y="102377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0" name="フローチャート : 判断 329"/>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1" name="テキスト ボックス 330"/>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2" name="フローチャート : 判断 331"/>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3" name="テキスト ボックス 332"/>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109280</xdr:rowOff>
    </xdr:from>
    <xdr:to>
      <xdr:col>24</xdr:col>
      <xdr:colOff>609600</xdr:colOff>
      <xdr:row>60</xdr:row>
      <xdr:rowOff>39430</xdr:rowOff>
    </xdr:to>
    <xdr:sp macro="" textlink="">
      <xdr:nvSpPr>
        <xdr:cNvPr id="339" name="円/楕円 338"/>
        <xdr:cNvSpPr/>
      </xdr:nvSpPr>
      <xdr:spPr>
        <a:xfrm>
          <a:off x="169672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125807</xdr:rowOff>
    </xdr:from>
    <xdr:ext cx="762000" cy="259045"/>
    <xdr:sp macro="" textlink="">
      <xdr:nvSpPr>
        <xdr:cNvPr id="340" name="定員管理の状況該当値テキスト"/>
        <xdr:cNvSpPr txBox="1"/>
      </xdr:nvSpPr>
      <xdr:spPr>
        <a:xfrm>
          <a:off x="17106900" y="1006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109280</xdr:rowOff>
    </xdr:from>
    <xdr:to>
      <xdr:col>23</xdr:col>
      <xdr:colOff>457200</xdr:colOff>
      <xdr:row>60</xdr:row>
      <xdr:rowOff>39430</xdr:rowOff>
    </xdr:to>
    <xdr:sp macro="" textlink="">
      <xdr:nvSpPr>
        <xdr:cNvPr id="341" name="円/楕円 340"/>
        <xdr:cNvSpPr/>
      </xdr:nvSpPr>
      <xdr:spPr>
        <a:xfrm>
          <a:off x="16129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49607</xdr:rowOff>
    </xdr:from>
    <xdr:ext cx="736600" cy="259045"/>
    <xdr:sp macro="" textlink="">
      <xdr:nvSpPr>
        <xdr:cNvPr id="342" name="テキスト ボックス 341"/>
        <xdr:cNvSpPr txBox="1"/>
      </xdr:nvSpPr>
      <xdr:spPr>
        <a:xfrm>
          <a:off x="15798800" y="999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100088</xdr:rowOff>
    </xdr:from>
    <xdr:to>
      <xdr:col>22</xdr:col>
      <xdr:colOff>254000</xdr:colOff>
      <xdr:row>60</xdr:row>
      <xdr:rowOff>30238</xdr:rowOff>
    </xdr:to>
    <xdr:sp macro="" textlink="">
      <xdr:nvSpPr>
        <xdr:cNvPr id="343" name="円/楕円 342"/>
        <xdr:cNvSpPr/>
      </xdr:nvSpPr>
      <xdr:spPr>
        <a:xfrm>
          <a:off x="15240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40415</xdr:rowOff>
    </xdr:from>
    <xdr:ext cx="762000" cy="259045"/>
    <xdr:sp macro="" textlink="">
      <xdr:nvSpPr>
        <xdr:cNvPr id="344" name="テキスト ボックス 343"/>
        <xdr:cNvSpPr txBox="1"/>
      </xdr:nvSpPr>
      <xdr:spPr>
        <a:xfrm>
          <a:off x="14909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79405</xdr:rowOff>
    </xdr:from>
    <xdr:to>
      <xdr:col>21</xdr:col>
      <xdr:colOff>50800</xdr:colOff>
      <xdr:row>60</xdr:row>
      <xdr:rowOff>9555</xdr:rowOff>
    </xdr:to>
    <xdr:sp macro="" textlink="">
      <xdr:nvSpPr>
        <xdr:cNvPr id="345" name="円/楕円 344"/>
        <xdr:cNvSpPr/>
      </xdr:nvSpPr>
      <xdr:spPr>
        <a:xfrm>
          <a:off x="14351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19732</xdr:rowOff>
    </xdr:from>
    <xdr:ext cx="762000" cy="259045"/>
    <xdr:sp macro="" textlink="">
      <xdr:nvSpPr>
        <xdr:cNvPr id="346" name="テキスト ボックス 345"/>
        <xdr:cNvSpPr txBox="1"/>
      </xdr:nvSpPr>
      <xdr:spPr>
        <a:xfrm>
          <a:off x="14020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71362</xdr:rowOff>
    </xdr:from>
    <xdr:to>
      <xdr:col>19</xdr:col>
      <xdr:colOff>533400</xdr:colOff>
      <xdr:row>60</xdr:row>
      <xdr:rowOff>1512</xdr:rowOff>
    </xdr:to>
    <xdr:sp macro="" textlink="">
      <xdr:nvSpPr>
        <xdr:cNvPr id="347" name="円/楕円 346"/>
        <xdr:cNvSpPr/>
      </xdr:nvSpPr>
      <xdr:spPr>
        <a:xfrm>
          <a:off x="13462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11689</xdr:rowOff>
    </xdr:from>
    <xdr:ext cx="762000" cy="259045"/>
    <xdr:sp macro="" textlink="">
      <xdr:nvSpPr>
        <xdr:cNvPr id="348" name="テキスト ボックス 347"/>
        <xdr:cNvSpPr txBox="1"/>
      </xdr:nvSpPr>
      <xdr:spPr>
        <a:xfrm>
          <a:off x="13131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大型公共投資の適切な取捨選択により、類似団体平均を下回っている。</a:t>
          </a:r>
        </a:p>
        <a:p>
          <a:r>
            <a:rPr kumimoji="1" lang="ja-JP" altLang="en-US" sz="1300">
              <a:latin typeface="ＭＳ Ｐゴシック"/>
            </a:rPr>
            <a:t>　今後は沖縄振興特別推進交付金事業等の元金償還が始まることにより実質公債費比率が上昇することが懸念され、事業の緊急性、必要性を勘案しつつ、投資的経費の抑制に努める。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3" name="直線コネクタ 372"/>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4"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5" name="直線コネクタ 374"/>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6"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7" name="直線コネクタ 376"/>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129540</xdr:rowOff>
    </xdr:to>
    <xdr:cxnSp macro="">
      <xdr:nvCxnSpPr>
        <xdr:cNvPr id="378" name="直線コネクタ 377"/>
        <xdr:cNvCxnSpPr/>
      </xdr:nvCxnSpPr>
      <xdr:spPr>
        <a:xfrm flipV="1">
          <a:off x="16179800" y="6743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79"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0" name="フローチャート : 判断 379"/>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12382</xdr:rowOff>
    </xdr:to>
    <xdr:cxnSp macro="">
      <xdr:nvCxnSpPr>
        <xdr:cNvPr id="381" name="直線コネクタ 380"/>
        <xdr:cNvCxnSpPr/>
      </xdr:nvCxnSpPr>
      <xdr:spPr>
        <a:xfrm flipV="1">
          <a:off x="15290800" y="681609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3" name="テキスト ボックス 382"/>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12382</xdr:rowOff>
    </xdr:from>
    <xdr:to>
      <xdr:col>22</xdr:col>
      <xdr:colOff>203200</xdr:colOff>
      <xdr:row>40</xdr:row>
      <xdr:rowOff>18415</xdr:rowOff>
    </xdr:to>
    <xdr:cxnSp macro="">
      <xdr:nvCxnSpPr>
        <xdr:cNvPr id="384" name="直線コネクタ 383"/>
        <xdr:cNvCxnSpPr/>
      </xdr:nvCxnSpPr>
      <xdr:spPr>
        <a:xfrm flipV="1">
          <a:off x="14401800" y="68703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5" name="フローチャート : 判断 384"/>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6" name="テキスト ボックス 385"/>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18415</xdr:rowOff>
    </xdr:to>
    <xdr:cxnSp macro="">
      <xdr:nvCxnSpPr>
        <xdr:cNvPr id="387" name="直線コネクタ 386"/>
        <xdr:cNvCxnSpPr/>
      </xdr:nvCxnSpPr>
      <xdr:spPr>
        <a:xfrm>
          <a:off x="13512800" y="687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8" name="フローチャート : 判断 387"/>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9" name="テキスト ボックス 388"/>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0" name="フローチャート : 判断 389"/>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1" name="テキスト ボックス 390"/>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7" name="円/楕円 396"/>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8"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399" name="円/楕円 398"/>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0" name="テキスト ボックス 399"/>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133032</xdr:rowOff>
    </xdr:from>
    <xdr:to>
      <xdr:col>22</xdr:col>
      <xdr:colOff>254000</xdr:colOff>
      <xdr:row>40</xdr:row>
      <xdr:rowOff>63182</xdr:rowOff>
    </xdr:to>
    <xdr:sp macro="" textlink="">
      <xdr:nvSpPr>
        <xdr:cNvPr id="401" name="円/楕円 400"/>
        <xdr:cNvSpPr/>
      </xdr:nvSpPr>
      <xdr:spPr>
        <a:xfrm>
          <a:off x="15240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73359</xdr:rowOff>
    </xdr:from>
    <xdr:ext cx="762000" cy="259045"/>
    <xdr:sp macro="" textlink="">
      <xdr:nvSpPr>
        <xdr:cNvPr id="402" name="テキスト ボックス 401"/>
        <xdr:cNvSpPr txBox="1"/>
      </xdr:nvSpPr>
      <xdr:spPr>
        <a:xfrm>
          <a:off x="14909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3" name="円/楕円 402"/>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4" name="テキスト ボックス 403"/>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139065</xdr:rowOff>
    </xdr:from>
    <xdr:to>
      <xdr:col>19</xdr:col>
      <xdr:colOff>533400</xdr:colOff>
      <xdr:row>40</xdr:row>
      <xdr:rowOff>69215</xdr:rowOff>
    </xdr:to>
    <xdr:sp macro="" textlink="">
      <xdr:nvSpPr>
        <xdr:cNvPr id="405" name="円/楕円 404"/>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79392</xdr:rowOff>
    </xdr:from>
    <xdr:ext cx="762000" cy="259045"/>
    <xdr:sp macro="" textlink="">
      <xdr:nvSpPr>
        <xdr:cNvPr id="406" name="テキスト ボックス 405"/>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将来負担の</a:t>
          </a:r>
          <a:r>
            <a:rPr kumimoji="1" lang="ja-JP" altLang="en-US" sz="1300">
              <a:latin typeface="+mn-ea"/>
              <a:ea typeface="+mn-ea"/>
            </a:rPr>
            <a:t>状況については、地方債の残高が前年度比</a:t>
          </a:r>
          <a:r>
            <a:rPr kumimoji="1" lang="en-US" altLang="ja-JP" sz="1300">
              <a:latin typeface="+mn-ea"/>
              <a:ea typeface="+mn-ea"/>
            </a:rPr>
            <a:t>84,137</a:t>
          </a:r>
          <a:r>
            <a:rPr kumimoji="1" lang="ja-JP" altLang="en-US" sz="1300">
              <a:latin typeface="+mn-ea"/>
              <a:ea typeface="+mn-ea"/>
            </a:rPr>
            <a:t>千円減少している（</a:t>
          </a:r>
          <a:r>
            <a:rPr kumimoji="1" lang="ja-JP" altLang="ja-JP" sz="1300">
              <a:solidFill>
                <a:schemeClr val="dk1"/>
              </a:solidFill>
              <a:effectLst/>
              <a:latin typeface="+mn-ea"/>
              <a:ea typeface="+mn-ea"/>
              <a:cs typeface="+mn-cs"/>
            </a:rPr>
            <a:t>新規発行</a:t>
          </a:r>
          <a:r>
            <a:rPr kumimoji="1" lang="en-US" altLang="ja-JP" sz="1300">
              <a:solidFill>
                <a:schemeClr val="dk1"/>
              </a:solidFill>
              <a:effectLst/>
              <a:latin typeface="+mn-ea"/>
              <a:ea typeface="+mn-ea"/>
              <a:cs typeface="+mn-cs"/>
            </a:rPr>
            <a:t>329,971</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a:t>
          </a:r>
          <a:r>
            <a:rPr kumimoji="1" lang="ja-JP" altLang="en-US" sz="1300">
              <a:latin typeface="+mn-ea"/>
              <a:ea typeface="+mn-ea"/>
            </a:rPr>
            <a:t>元金償還</a:t>
          </a:r>
          <a:r>
            <a:rPr kumimoji="1" lang="en-US" altLang="ja-JP" sz="1300">
              <a:latin typeface="+mn-ea"/>
              <a:ea typeface="+mn-ea"/>
            </a:rPr>
            <a:t>483,583</a:t>
          </a:r>
          <a:r>
            <a:rPr kumimoji="1" lang="ja-JP" altLang="en-US" sz="1300">
              <a:latin typeface="+mn-ea"/>
              <a:ea typeface="+mn-ea"/>
            </a:rPr>
            <a:t>千円の差引）。これは施設整備を選択的に行い起債していることが要因である。</a:t>
          </a:r>
          <a:endParaRPr kumimoji="1" lang="en-US" altLang="ja-JP" sz="1300">
            <a:latin typeface="+mn-ea"/>
            <a:ea typeface="+mn-ea"/>
          </a:endParaRPr>
        </a:p>
        <a:p>
          <a:r>
            <a:rPr kumimoji="1" lang="ja-JP" altLang="en-US" sz="1300">
              <a:latin typeface="+mn-ea"/>
              <a:ea typeface="+mn-ea"/>
            </a:rPr>
            <a:t>　 今後は、庁舎建替が決定し、学校給食センター、与那原小学校も建替検討中であるため増加要因を抱えて、公共施設等整備基金を活用しながら、今以上に町債の発行額・償還額の管理に傾注する必要がある。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3" name="直線コネクタ 432"/>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4"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5" name="直線コネクタ 434"/>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106172</xdr:rowOff>
    </xdr:from>
    <xdr:to>
      <xdr:col>24</xdr:col>
      <xdr:colOff>558800</xdr:colOff>
      <xdr:row>15</xdr:row>
      <xdr:rowOff>115824</xdr:rowOff>
    </xdr:to>
    <xdr:cxnSp macro="">
      <xdr:nvCxnSpPr>
        <xdr:cNvPr id="438" name="直線コネクタ 437"/>
        <xdr:cNvCxnSpPr/>
      </xdr:nvCxnSpPr>
      <xdr:spPr>
        <a:xfrm flipV="1">
          <a:off x="16179800" y="26779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39"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0" name="フローチャート : 判断 439"/>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115824</xdr:rowOff>
    </xdr:from>
    <xdr:to>
      <xdr:col>23</xdr:col>
      <xdr:colOff>406400</xdr:colOff>
      <xdr:row>16</xdr:row>
      <xdr:rowOff>38964</xdr:rowOff>
    </xdr:to>
    <xdr:cxnSp macro="">
      <xdr:nvCxnSpPr>
        <xdr:cNvPr id="441" name="直線コネクタ 440"/>
        <xdr:cNvCxnSpPr/>
      </xdr:nvCxnSpPr>
      <xdr:spPr>
        <a:xfrm flipV="1">
          <a:off x="15290800" y="2687574"/>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2" name="フローチャート : 判断 441"/>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3" name="テキスト ボックス 442"/>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84455</xdr:rowOff>
    </xdr:from>
    <xdr:to>
      <xdr:col>22</xdr:col>
      <xdr:colOff>203200</xdr:colOff>
      <xdr:row>16</xdr:row>
      <xdr:rowOff>38964</xdr:rowOff>
    </xdr:to>
    <xdr:cxnSp macro="">
      <xdr:nvCxnSpPr>
        <xdr:cNvPr id="444" name="直線コネクタ 443"/>
        <xdr:cNvCxnSpPr/>
      </xdr:nvCxnSpPr>
      <xdr:spPr>
        <a:xfrm>
          <a:off x="14401800" y="2656205"/>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5" name="フローチャート : 判断 444"/>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6" name="テキスト ボックス 445"/>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84455</xdr:rowOff>
    </xdr:from>
    <xdr:to>
      <xdr:col>21</xdr:col>
      <xdr:colOff>0</xdr:colOff>
      <xdr:row>15</xdr:row>
      <xdr:rowOff>110033</xdr:rowOff>
    </xdr:to>
    <xdr:cxnSp macro="">
      <xdr:nvCxnSpPr>
        <xdr:cNvPr id="447" name="直線コネクタ 446"/>
        <xdr:cNvCxnSpPr/>
      </xdr:nvCxnSpPr>
      <xdr:spPr>
        <a:xfrm flipV="1">
          <a:off x="13512800" y="2656205"/>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49" name="テキスト ボックス 448"/>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1" name="テキスト ボックス 450"/>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55372</xdr:rowOff>
    </xdr:from>
    <xdr:to>
      <xdr:col>24</xdr:col>
      <xdr:colOff>609600</xdr:colOff>
      <xdr:row>15</xdr:row>
      <xdr:rowOff>156972</xdr:rowOff>
    </xdr:to>
    <xdr:sp macro="" textlink="">
      <xdr:nvSpPr>
        <xdr:cNvPr id="457" name="円/楕円 456"/>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27449</xdr:rowOff>
    </xdr:from>
    <xdr:ext cx="762000" cy="259045"/>
    <xdr:sp macro="" textlink="">
      <xdr:nvSpPr>
        <xdr:cNvPr id="458" name="将来負担の状況該当値テキスト"/>
        <xdr:cNvSpPr txBox="1"/>
      </xdr:nvSpPr>
      <xdr:spPr>
        <a:xfrm>
          <a:off x="17106900" y="25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65024</xdr:rowOff>
    </xdr:from>
    <xdr:to>
      <xdr:col>23</xdr:col>
      <xdr:colOff>457200</xdr:colOff>
      <xdr:row>15</xdr:row>
      <xdr:rowOff>166624</xdr:rowOff>
    </xdr:to>
    <xdr:sp macro="" textlink="">
      <xdr:nvSpPr>
        <xdr:cNvPr id="459" name="円/楕円 458"/>
        <xdr:cNvSpPr/>
      </xdr:nvSpPr>
      <xdr:spPr>
        <a:xfrm>
          <a:off x="16129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151401</xdr:rowOff>
    </xdr:from>
    <xdr:ext cx="736600" cy="259045"/>
    <xdr:sp macro="" textlink="">
      <xdr:nvSpPr>
        <xdr:cNvPr id="460" name="テキスト ボックス 459"/>
        <xdr:cNvSpPr txBox="1"/>
      </xdr:nvSpPr>
      <xdr:spPr>
        <a:xfrm>
          <a:off x="15798800" y="272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159614</xdr:rowOff>
    </xdr:from>
    <xdr:to>
      <xdr:col>22</xdr:col>
      <xdr:colOff>254000</xdr:colOff>
      <xdr:row>16</xdr:row>
      <xdr:rowOff>89764</xdr:rowOff>
    </xdr:to>
    <xdr:sp macro="" textlink="">
      <xdr:nvSpPr>
        <xdr:cNvPr id="461" name="円/楕円 460"/>
        <xdr:cNvSpPr/>
      </xdr:nvSpPr>
      <xdr:spPr>
        <a:xfrm>
          <a:off x="15240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74541</xdr:rowOff>
    </xdr:from>
    <xdr:ext cx="762000" cy="259045"/>
    <xdr:sp macro="" textlink="">
      <xdr:nvSpPr>
        <xdr:cNvPr id="462" name="テキスト ボックス 461"/>
        <xdr:cNvSpPr txBox="1"/>
      </xdr:nvSpPr>
      <xdr:spPr>
        <a:xfrm>
          <a:off x="14909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33655</xdr:rowOff>
    </xdr:from>
    <xdr:to>
      <xdr:col>21</xdr:col>
      <xdr:colOff>50800</xdr:colOff>
      <xdr:row>15</xdr:row>
      <xdr:rowOff>135255</xdr:rowOff>
    </xdr:to>
    <xdr:sp macro="" textlink="">
      <xdr:nvSpPr>
        <xdr:cNvPr id="463" name="円/楕円 462"/>
        <xdr:cNvSpPr/>
      </xdr:nvSpPr>
      <xdr:spPr>
        <a:xfrm>
          <a:off x="14351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145432</xdr:rowOff>
    </xdr:from>
    <xdr:ext cx="762000" cy="259045"/>
    <xdr:sp macro="" textlink="">
      <xdr:nvSpPr>
        <xdr:cNvPr id="464" name="テキスト ボックス 463"/>
        <xdr:cNvSpPr txBox="1"/>
      </xdr:nvSpPr>
      <xdr:spPr>
        <a:xfrm>
          <a:off x="14020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59233</xdr:rowOff>
    </xdr:from>
    <xdr:to>
      <xdr:col>19</xdr:col>
      <xdr:colOff>533400</xdr:colOff>
      <xdr:row>15</xdr:row>
      <xdr:rowOff>160833</xdr:rowOff>
    </xdr:to>
    <xdr:sp macro="" textlink="">
      <xdr:nvSpPr>
        <xdr:cNvPr id="465" name="円/楕円 464"/>
        <xdr:cNvSpPr/>
      </xdr:nvSpPr>
      <xdr:spPr>
        <a:xfrm>
          <a:off x="13462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171010</xdr:rowOff>
    </xdr:from>
    <xdr:ext cx="762000" cy="259045"/>
    <xdr:sp macro="" textlink="">
      <xdr:nvSpPr>
        <xdr:cNvPr id="466" name="テキスト ボックス 465"/>
        <xdr:cNvSpPr txBox="1"/>
      </xdr:nvSpPr>
      <xdr:spPr>
        <a:xfrm>
          <a:off x="13131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人件費は、対前年度比０．１ポイント増と横ばいであるが、職員給は近年の職員採用により増加しており、業務効率化をはじめとする努力を続ける必要がある。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88900</xdr:rowOff>
    </xdr:to>
    <xdr:cxnSp macro="">
      <xdr:nvCxnSpPr>
        <xdr:cNvPr id="66" name="直線コネクタ 65"/>
        <xdr:cNvCxnSpPr/>
      </xdr:nvCxnSpPr>
      <xdr:spPr>
        <a:xfrm>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149860</xdr:rowOff>
    </xdr:to>
    <xdr:cxnSp macro="">
      <xdr:nvCxnSpPr>
        <xdr:cNvPr id="69" name="直線コネクタ 68"/>
        <xdr:cNvCxnSpPr/>
      </xdr:nvCxnSpPr>
      <xdr:spPr>
        <a:xfrm flipV="1">
          <a:off x="3098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149860</xdr:rowOff>
    </xdr:to>
    <xdr:cxnSp macro="">
      <xdr:nvCxnSpPr>
        <xdr:cNvPr id="72" name="直線コネクタ 71"/>
        <xdr:cNvCxnSpPr/>
      </xdr:nvCxnSpPr>
      <xdr:spPr>
        <a:xfrm>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157480</xdr:rowOff>
    </xdr:to>
    <xdr:cxnSp macro="">
      <xdr:nvCxnSpPr>
        <xdr:cNvPr id="75" name="直線コネクタ 74"/>
        <xdr:cNvCxnSpPr/>
      </xdr:nvCxnSpPr>
      <xdr:spPr>
        <a:xfrm flipV="1">
          <a:off x="1320800" y="627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物件費は、対前値度比０．７ポイント減少。近年、新設した公共施設</a:t>
          </a:r>
          <a:endParaRPr kumimoji="1" lang="en-US" altLang="ja-JP" sz="1300">
            <a:latin typeface="ＭＳ Ｐゴシック"/>
          </a:endParaRPr>
        </a:p>
        <a:p>
          <a:r>
            <a:rPr kumimoji="1" lang="ja-JP" altLang="en-US" sz="1300">
              <a:latin typeface="ＭＳ Ｐゴシック"/>
            </a:rPr>
            <a:t>を指定管理者に委託したり、学校給食センターの調理業務委託を行うなど、いわゆる民間活力の導入を図るなかで委託料が増加傾向である。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35560</xdr:rowOff>
    </xdr:to>
    <xdr:cxnSp macro="">
      <xdr:nvCxnSpPr>
        <xdr:cNvPr id="127" name="直線コネクタ 126"/>
        <xdr:cNvCxnSpPr/>
      </xdr:nvCxnSpPr>
      <xdr:spPr>
        <a:xfrm flipV="1">
          <a:off x="15671800" y="2725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35560</xdr:rowOff>
    </xdr:to>
    <xdr:cxnSp macro="">
      <xdr:nvCxnSpPr>
        <xdr:cNvPr id="130" name="直線コネクタ 129"/>
        <xdr:cNvCxnSpPr/>
      </xdr:nvCxnSpPr>
      <xdr:spPr>
        <a:xfrm>
          <a:off x="14782800" y="2664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16</xdr:row>
      <xdr:rowOff>157480</xdr:rowOff>
    </xdr:to>
    <xdr:cxnSp macro="">
      <xdr:nvCxnSpPr>
        <xdr:cNvPr id="133" name="直線コネクタ 132"/>
        <xdr:cNvCxnSpPr/>
      </xdr:nvCxnSpPr>
      <xdr:spPr>
        <a:xfrm flipV="1">
          <a:off x="13893800" y="26644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157480</xdr:rowOff>
    </xdr:to>
    <xdr:cxnSp macro="">
      <xdr:nvCxnSpPr>
        <xdr:cNvPr id="136" name="直線コネクタ 135"/>
        <xdr:cNvCxnSpPr/>
      </xdr:nvCxnSpPr>
      <xdr:spPr>
        <a:xfrm>
          <a:off x="13004800" y="27254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6" name="円/楕円 145"/>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7"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8" name="円/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0" name="円/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52" name="円/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53" name="テキスト ボックス 152"/>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4" name="円/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扶助費は、前年度比１．８ポイント増で引き続き類似団体で最も高くなっている。</a:t>
          </a:r>
        </a:p>
        <a:p>
          <a:r>
            <a:rPr kumimoji="1" lang="ja-JP" altLang="en-US" sz="1300">
              <a:latin typeface="ＭＳ Ｐゴシック"/>
            </a:rPr>
            <a:t>　その要因として埋立地域をはじめとする人口増加に伴い児童手当の増加が挙げられる。また、心身障害者福祉費の介護・訓練等給付費、障害児通所支援給付費の増加傾向がみられ、要因分析等も含め対策を講じる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159657</xdr:rowOff>
    </xdr:from>
    <xdr:to>
      <xdr:col>7</xdr:col>
      <xdr:colOff>15875</xdr:colOff>
      <xdr:row>62</xdr:row>
      <xdr:rowOff>110672</xdr:rowOff>
    </xdr:to>
    <xdr:cxnSp macro="">
      <xdr:nvCxnSpPr>
        <xdr:cNvPr id="190" name="直線コネクタ 189"/>
        <xdr:cNvCxnSpPr/>
      </xdr:nvCxnSpPr>
      <xdr:spPr>
        <a:xfrm>
          <a:off x="3987800" y="104466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159657</xdr:rowOff>
    </xdr:from>
    <xdr:to>
      <xdr:col>5</xdr:col>
      <xdr:colOff>549275</xdr:colOff>
      <xdr:row>62</xdr:row>
      <xdr:rowOff>45357</xdr:rowOff>
    </xdr:to>
    <xdr:cxnSp macro="">
      <xdr:nvCxnSpPr>
        <xdr:cNvPr id="193" name="直線コネクタ 192"/>
        <xdr:cNvCxnSpPr/>
      </xdr:nvCxnSpPr>
      <xdr:spPr>
        <a:xfrm flipV="1">
          <a:off x="3098800" y="104466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37193</xdr:rowOff>
    </xdr:from>
    <xdr:to>
      <xdr:col>4</xdr:col>
      <xdr:colOff>346075</xdr:colOff>
      <xdr:row>62</xdr:row>
      <xdr:rowOff>45357</xdr:rowOff>
    </xdr:to>
    <xdr:cxnSp macro="">
      <xdr:nvCxnSpPr>
        <xdr:cNvPr id="196" name="直線コネクタ 195"/>
        <xdr:cNvCxnSpPr/>
      </xdr:nvCxnSpPr>
      <xdr:spPr>
        <a:xfrm>
          <a:off x="2209800" y="104956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61</xdr:row>
      <xdr:rowOff>37193</xdr:rowOff>
    </xdr:to>
    <xdr:cxnSp macro="">
      <xdr:nvCxnSpPr>
        <xdr:cNvPr id="199" name="直線コネクタ 198"/>
        <xdr:cNvCxnSpPr/>
      </xdr:nvCxnSpPr>
      <xdr:spPr>
        <a:xfrm>
          <a:off x="1320800" y="9695543"/>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62</xdr:row>
      <xdr:rowOff>59872</xdr:rowOff>
    </xdr:from>
    <xdr:to>
      <xdr:col>7</xdr:col>
      <xdr:colOff>66675</xdr:colOff>
      <xdr:row>62</xdr:row>
      <xdr:rowOff>161472</xdr:rowOff>
    </xdr:to>
    <xdr:sp macro="" textlink="">
      <xdr:nvSpPr>
        <xdr:cNvPr id="209" name="円/楕円 208"/>
        <xdr:cNvSpPr/>
      </xdr:nvSpPr>
      <xdr:spPr>
        <a:xfrm>
          <a:off x="4775200" y="106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139899</xdr:rowOff>
    </xdr:from>
    <xdr:ext cx="762000" cy="259045"/>
    <xdr:sp macro="" textlink="">
      <xdr:nvSpPr>
        <xdr:cNvPr id="210" name="扶助費該当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108857</xdr:rowOff>
    </xdr:from>
    <xdr:to>
      <xdr:col>5</xdr:col>
      <xdr:colOff>600075</xdr:colOff>
      <xdr:row>61</xdr:row>
      <xdr:rowOff>39007</xdr:rowOff>
    </xdr:to>
    <xdr:sp macro="" textlink="">
      <xdr:nvSpPr>
        <xdr:cNvPr id="211" name="円/楕円 210"/>
        <xdr:cNvSpPr/>
      </xdr:nvSpPr>
      <xdr:spPr>
        <a:xfrm>
          <a:off x="3937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23784</xdr:rowOff>
    </xdr:from>
    <xdr:ext cx="736600" cy="259045"/>
    <xdr:sp macro="" textlink="">
      <xdr:nvSpPr>
        <xdr:cNvPr id="212" name="テキスト ボックス 211"/>
        <xdr:cNvSpPr txBox="1"/>
      </xdr:nvSpPr>
      <xdr:spPr>
        <a:xfrm>
          <a:off x="3606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166007</xdr:rowOff>
    </xdr:from>
    <xdr:to>
      <xdr:col>4</xdr:col>
      <xdr:colOff>396875</xdr:colOff>
      <xdr:row>62</xdr:row>
      <xdr:rowOff>96157</xdr:rowOff>
    </xdr:to>
    <xdr:sp macro="" textlink="">
      <xdr:nvSpPr>
        <xdr:cNvPr id="213" name="円/楕円 212"/>
        <xdr:cNvSpPr/>
      </xdr:nvSpPr>
      <xdr:spPr>
        <a:xfrm>
          <a:off x="3048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62</xdr:row>
      <xdr:rowOff>80934</xdr:rowOff>
    </xdr:from>
    <xdr:ext cx="762000" cy="259045"/>
    <xdr:sp macro="" textlink="">
      <xdr:nvSpPr>
        <xdr:cNvPr id="214" name="テキスト ボックス 213"/>
        <xdr:cNvSpPr txBox="1"/>
      </xdr:nvSpPr>
      <xdr:spPr>
        <a:xfrm>
          <a:off x="2717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157843</xdr:rowOff>
    </xdr:from>
    <xdr:to>
      <xdr:col>3</xdr:col>
      <xdr:colOff>193675</xdr:colOff>
      <xdr:row>61</xdr:row>
      <xdr:rowOff>87993</xdr:rowOff>
    </xdr:to>
    <xdr:sp macro="" textlink="">
      <xdr:nvSpPr>
        <xdr:cNvPr id="215" name="円/楕円 214"/>
        <xdr:cNvSpPr/>
      </xdr:nvSpPr>
      <xdr:spPr>
        <a:xfrm>
          <a:off x="2159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72770</xdr:rowOff>
    </xdr:from>
    <xdr:ext cx="762000" cy="259045"/>
    <xdr:sp macro="" textlink="">
      <xdr:nvSpPr>
        <xdr:cNvPr id="216" name="テキスト ボックス 215"/>
        <xdr:cNvSpPr txBox="1"/>
      </xdr:nvSpPr>
      <xdr:spPr>
        <a:xfrm>
          <a:off x="1828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０．２ポイント増加。近年、類似団体平均並みで推移している。特徴として、国民健康保険への繰出金は国の財政支援強化を受けて前年度より減少しているが、介護保険への繰出金や下水道特別会計への繰出金の増加が挙げら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39370</xdr:rowOff>
    </xdr:to>
    <xdr:cxnSp macro="">
      <xdr:nvCxnSpPr>
        <xdr:cNvPr id="251" name="直線コネクタ 250"/>
        <xdr:cNvCxnSpPr/>
      </xdr:nvCxnSpPr>
      <xdr:spPr>
        <a:xfrm>
          <a:off x="15671800" y="979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85090</xdr:rowOff>
    </xdr:to>
    <xdr:cxnSp macro="">
      <xdr:nvCxnSpPr>
        <xdr:cNvPr id="254" name="直線コネクタ 253"/>
        <xdr:cNvCxnSpPr/>
      </xdr:nvCxnSpPr>
      <xdr:spPr>
        <a:xfrm flipV="1">
          <a:off x="14782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57</xdr:row>
      <xdr:rowOff>85090</xdr:rowOff>
    </xdr:to>
    <xdr:cxnSp macro="">
      <xdr:nvCxnSpPr>
        <xdr:cNvPr id="257" name="直線コネクタ 256"/>
        <xdr:cNvCxnSpPr/>
      </xdr:nvCxnSpPr>
      <xdr:spPr>
        <a:xfrm>
          <a:off x="13893800" y="94462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92710</xdr:rowOff>
    </xdr:to>
    <xdr:cxnSp macro="">
      <xdr:nvCxnSpPr>
        <xdr:cNvPr id="260" name="直線コネクタ 259"/>
        <xdr:cNvCxnSpPr/>
      </xdr:nvCxnSpPr>
      <xdr:spPr>
        <a:xfrm flipV="1">
          <a:off x="13004800" y="9446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4" name="円/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6" name="円/楕円 275"/>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7" name="テキスト ボックス 276"/>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8" name="円/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補助費は、対前年度比１．４ポイント減少。前年度は繰越事業による増加があったためその反動減である。</a:t>
          </a:r>
        </a:p>
        <a:p>
          <a:r>
            <a:rPr kumimoji="1" lang="ja-JP" altLang="en-US" sz="1300">
              <a:latin typeface="ＭＳ Ｐゴシック"/>
            </a:rPr>
            <a:t>　 一部事務組合負担金については、所有施設の老朽化に伴い、今後負担金の増加が予測される。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133858</xdr:rowOff>
    </xdr:to>
    <xdr:cxnSp macro="">
      <xdr:nvCxnSpPr>
        <xdr:cNvPr id="309" name="直線コネクタ 308"/>
        <xdr:cNvCxnSpPr/>
      </xdr:nvCxnSpPr>
      <xdr:spPr>
        <a:xfrm flipV="1">
          <a:off x="15671800" y="64135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37</xdr:row>
      <xdr:rowOff>133858</xdr:rowOff>
    </xdr:to>
    <xdr:cxnSp macro="">
      <xdr:nvCxnSpPr>
        <xdr:cNvPr id="312" name="直線コネクタ 311"/>
        <xdr:cNvCxnSpPr/>
      </xdr:nvCxnSpPr>
      <xdr:spPr>
        <a:xfrm>
          <a:off x="14782800" y="62534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37</xdr:row>
      <xdr:rowOff>120142</xdr:rowOff>
    </xdr:to>
    <xdr:cxnSp macro="">
      <xdr:nvCxnSpPr>
        <xdr:cNvPr id="315" name="直線コネクタ 314"/>
        <xdr:cNvCxnSpPr/>
      </xdr:nvCxnSpPr>
      <xdr:spPr>
        <a:xfrm flipV="1">
          <a:off x="13893800" y="62534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38</xdr:row>
      <xdr:rowOff>127000</xdr:rowOff>
    </xdr:to>
    <xdr:cxnSp macro="">
      <xdr:nvCxnSpPr>
        <xdr:cNvPr id="318" name="直線コネクタ 317"/>
        <xdr:cNvCxnSpPr/>
      </xdr:nvCxnSpPr>
      <xdr:spPr>
        <a:xfrm flipV="1">
          <a:off x="13004800" y="6463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8" name="円/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30" name="円/楕円 329"/>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31" name="テキスト ボックス 330"/>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2" name="円/楕円 331"/>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33" name="テキスト ボックス 332"/>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34" name="円/楕円 333"/>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35" name="テキスト ボックス 334"/>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6" name="円/楕円 335"/>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7" name="テキスト ボックス 336"/>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対前年度比０．８ポイント減少。今後は、庁舎、学校給食センター、与那原小学校の建替えが控えており、また沖縄振興特別推進交付金事業で建設した施設の償還が控えているため増加していくことが考えられる。後年度への影響を考慮した公債費の管理に努めていく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149861</xdr:rowOff>
    </xdr:to>
    <xdr:cxnSp macro="">
      <xdr:nvCxnSpPr>
        <xdr:cNvPr id="367" name="直線コネクタ 366"/>
        <xdr:cNvCxnSpPr/>
      </xdr:nvCxnSpPr>
      <xdr:spPr>
        <a:xfrm flipV="1">
          <a:off x="3987800" y="131434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5842</xdr:rowOff>
    </xdr:to>
    <xdr:cxnSp macro="">
      <xdr:nvCxnSpPr>
        <xdr:cNvPr id="370" name="直線コネクタ 369"/>
        <xdr:cNvCxnSpPr/>
      </xdr:nvCxnSpPr>
      <xdr:spPr>
        <a:xfrm flipV="1">
          <a:off x="3098800" y="13180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28702</xdr:rowOff>
    </xdr:to>
    <xdr:cxnSp macro="">
      <xdr:nvCxnSpPr>
        <xdr:cNvPr id="373" name="直線コネクタ 372"/>
        <xdr:cNvCxnSpPr/>
      </xdr:nvCxnSpPr>
      <xdr:spPr>
        <a:xfrm flipV="1">
          <a:off x="2209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28702</xdr:rowOff>
    </xdr:to>
    <xdr:cxnSp macro="">
      <xdr:nvCxnSpPr>
        <xdr:cNvPr id="376" name="直線コネクタ 375"/>
        <xdr:cNvCxnSpPr/>
      </xdr:nvCxnSpPr>
      <xdr:spPr>
        <a:xfrm>
          <a:off x="1320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6" name="円/楕円 385"/>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7"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8" name="円/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9" name="テキスト ボックス 38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0" name="円/楕円 389"/>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1" name="テキスト ボックス 390"/>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4" name="円/楕円 393"/>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5" name="テキスト ボックス 394"/>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公債費が類似団体平均と比較して抑制的に推移している一方で、公債費以外が増加傾向にある。主な要因は扶助費であり、経常経費の中では、扶助費増加への対応が特に重要な課題である。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76</xdr:row>
      <xdr:rowOff>115570</xdr:rowOff>
    </xdr:to>
    <xdr:cxnSp macro="">
      <xdr:nvCxnSpPr>
        <xdr:cNvPr id="428" name="直線コネクタ 427"/>
        <xdr:cNvCxnSpPr/>
      </xdr:nvCxnSpPr>
      <xdr:spPr>
        <a:xfrm>
          <a:off x="15671800" y="13145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115570</xdr:rowOff>
    </xdr:to>
    <xdr:cxnSp macro="">
      <xdr:nvCxnSpPr>
        <xdr:cNvPr id="431" name="直線コネクタ 430"/>
        <xdr:cNvCxnSpPr/>
      </xdr:nvCxnSpPr>
      <xdr:spPr>
        <a:xfrm>
          <a:off x="14782800" y="130200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12700</xdr:rowOff>
    </xdr:to>
    <xdr:cxnSp macro="">
      <xdr:nvCxnSpPr>
        <xdr:cNvPr id="434" name="直線コネクタ 433"/>
        <xdr:cNvCxnSpPr/>
      </xdr:nvCxnSpPr>
      <xdr:spPr>
        <a:xfrm flipV="1">
          <a:off x="13893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12700</xdr:rowOff>
    </xdr:to>
    <xdr:cxnSp macro="">
      <xdr:nvCxnSpPr>
        <xdr:cNvPr id="437" name="直線コネクタ 436"/>
        <xdr:cNvCxnSpPr/>
      </xdr:nvCxnSpPr>
      <xdr:spPr>
        <a:xfrm>
          <a:off x="13004800" y="12981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7" name="円/楕円 446"/>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36847</xdr:rowOff>
    </xdr:from>
    <xdr:ext cx="762000" cy="259045"/>
    <xdr:sp macro="" textlink="">
      <xdr:nvSpPr>
        <xdr:cNvPr id="448" name="公債費以外該当値テキスト"/>
        <xdr:cNvSpPr txBox="1"/>
      </xdr:nvSpPr>
      <xdr:spPr>
        <a:xfrm>
          <a:off x="16598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9" name="円/楕円 448"/>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151147</xdr:rowOff>
    </xdr:from>
    <xdr:ext cx="736600" cy="259045"/>
    <xdr:sp macro="" textlink="">
      <xdr:nvSpPr>
        <xdr:cNvPr id="450" name="テキスト ボックス 449"/>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1" name="円/楕円 450"/>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52" name="テキスト ボックス 451"/>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3" name="円/楕円 452"/>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54" name="テキスト ボックス 453"/>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5" name="円/楕円 454"/>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56" name="テキスト ボックス 455"/>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3028</xdr:rowOff>
    </xdr:from>
    <xdr:to>
      <xdr:col>4</xdr:col>
      <xdr:colOff>1117600</xdr:colOff>
      <xdr:row>20</xdr:row>
      <xdr:rowOff>3959</xdr:rowOff>
    </xdr:to>
    <xdr:cxnSp macro="">
      <xdr:nvCxnSpPr>
        <xdr:cNvPr id="52" name="直線コネクタ 51"/>
        <xdr:cNvCxnSpPr/>
      </xdr:nvCxnSpPr>
      <xdr:spPr bwMode="auto">
        <a:xfrm>
          <a:off x="5003800" y="3479653"/>
          <a:ext cx="6477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3028</xdr:rowOff>
    </xdr:from>
    <xdr:to>
      <xdr:col>4</xdr:col>
      <xdr:colOff>469900</xdr:colOff>
      <xdr:row>20</xdr:row>
      <xdr:rowOff>26427</xdr:rowOff>
    </xdr:to>
    <xdr:cxnSp macro="">
      <xdr:nvCxnSpPr>
        <xdr:cNvPr id="55" name="直線コネクタ 54"/>
        <xdr:cNvCxnSpPr/>
      </xdr:nvCxnSpPr>
      <xdr:spPr bwMode="auto">
        <a:xfrm flipV="1">
          <a:off x="4305300" y="3479653"/>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141919</xdr:rowOff>
    </xdr:from>
    <xdr:to>
      <xdr:col>3</xdr:col>
      <xdr:colOff>904875</xdr:colOff>
      <xdr:row>20</xdr:row>
      <xdr:rowOff>26427</xdr:rowOff>
    </xdr:to>
    <xdr:cxnSp macro="">
      <xdr:nvCxnSpPr>
        <xdr:cNvPr id="58" name="直線コネクタ 57"/>
        <xdr:cNvCxnSpPr/>
      </xdr:nvCxnSpPr>
      <xdr:spPr bwMode="auto">
        <a:xfrm>
          <a:off x="3606800" y="3275644"/>
          <a:ext cx="698500" cy="227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141919</xdr:rowOff>
    </xdr:from>
    <xdr:to>
      <xdr:col>3</xdr:col>
      <xdr:colOff>206375</xdr:colOff>
      <xdr:row>19</xdr:row>
      <xdr:rowOff>82222</xdr:rowOff>
    </xdr:to>
    <xdr:cxnSp macro="">
      <xdr:nvCxnSpPr>
        <xdr:cNvPr id="61" name="直線コネクタ 60"/>
        <xdr:cNvCxnSpPr/>
      </xdr:nvCxnSpPr>
      <xdr:spPr bwMode="auto">
        <a:xfrm flipV="1">
          <a:off x="2908300" y="3275644"/>
          <a:ext cx="698500" cy="1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124609</xdr:rowOff>
    </xdr:from>
    <xdr:to>
      <xdr:col>5</xdr:col>
      <xdr:colOff>34925</xdr:colOff>
      <xdr:row>20</xdr:row>
      <xdr:rowOff>54759</xdr:rowOff>
    </xdr:to>
    <xdr:sp macro="" textlink="">
      <xdr:nvSpPr>
        <xdr:cNvPr id="71" name="円/楕円 70"/>
        <xdr:cNvSpPr/>
      </xdr:nvSpPr>
      <xdr:spPr bwMode="auto">
        <a:xfrm>
          <a:off x="5600700" y="342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96686</xdr:rowOff>
    </xdr:from>
    <xdr:ext cx="762000" cy="259045"/>
    <xdr:sp macro="" textlink="">
      <xdr:nvSpPr>
        <xdr:cNvPr id="72" name="人口1人当たり決算額の推移該当値テキスト130"/>
        <xdr:cNvSpPr txBox="1"/>
      </xdr:nvSpPr>
      <xdr:spPr>
        <a:xfrm>
          <a:off x="5740400" y="340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67,952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123678</xdr:rowOff>
    </xdr:from>
    <xdr:to>
      <xdr:col>4</xdr:col>
      <xdr:colOff>520700</xdr:colOff>
      <xdr:row>20</xdr:row>
      <xdr:rowOff>53828</xdr:rowOff>
    </xdr:to>
    <xdr:sp macro="" textlink="">
      <xdr:nvSpPr>
        <xdr:cNvPr id="73" name="円/楕円 72"/>
        <xdr:cNvSpPr/>
      </xdr:nvSpPr>
      <xdr:spPr bwMode="auto">
        <a:xfrm>
          <a:off x="4953000" y="342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38605</xdr:rowOff>
    </xdr:from>
    <xdr:ext cx="736600" cy="259045"/>
    <xdr:sp macro="" textlink="">
      <xdr:nvSpPr>
        <xdr:cNvPr id="74" name="テキスト ボックス 73"/>
        <xdr:cNvSpPr txBox="1"/>
      </xdr:nvSpPr>
      <xdr:spPr>
        <a:xfrm>
          <a:off x="4622800" y="3515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68,009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147077</xdr:rowOff>
    </xdr:from>
    <xdr:to>
      <xdr:col>3</xdr:col>
      <xdr:colOff>955675</xdr:colOff>
      <xdr:row>20</xdr:row>
      <xdr:rowOff>77227</xdr:rowOff>
    </xdr:to>
    <xdr:sp macro="" textlink="">
      <xdr:nvSpPr>
        <xdr:cNvPr id="75" name="円/楕円 74"/>
        <xdr:cNvSpPr/>
      </xdr:nvSpPr>
      <xdr:spPr bwMode="auto">
        <a:xfrm>
          <a:off x="4254500" y="34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62004</xdr:rowOff>
    </xdr:from>
    <xdr:ext cx="762000" cy="259045"/>
    <xdr:sp macro="" textlink="">
      <xdr:nvSpPr>
        <xdr:cNvPr id="76" name="テキスト ボックス 75"/>
        <xdr:cNvSpPr txBox="1"/>
      </xdr:nvSpPr>
      <xdr:spPr>
        <a:xfrm>
          <a:off x="3924300" y="35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91119</xdr:rowOff>
    </xdr:from>
    <xdr:to>
      <xdr:col>3</xdr:col>
      <xdr:colOff>257175</xdr:colOff>
      <xdr:row>19</xdr:row>
      <xdr:rowOff>21269</xdr:rowOff>
    </xdr:to>
    <xdr:sp macro="" textlink="">
      <xdr:nvSpPr>
        <xdr:cNvPr id="77" name="円/楕円 76"/>
        <xdr:cNvSpPr/>
      </xdr:nvSpPr>
      <xdr:spPr bwMode="auto">
        <a:xfrm>
          <a:off x="3556000" y="322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6046</xdr:rowOff>
    </xdr:from>
    <xdr:ext cx="762000" cy="259045"/>
    <xdr:sp macro="" textlink="">
      <xdr:nvSpPr>
        <xdr:cNvPr id="78" name="テキスト ボックス 77"/>
        <xdr:cNvSpPr txBox="1"/>
      </xdr:nvSpPr>
      <xdr:spPr>
        <a:xfrm>
          <a:off x="3225800" y="33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80,503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31422</xdr:rowOff>
    </xdr:from>
    <xdr:to>
      <xdr:col>2</xdr:col>
      <xdr:colOff>692150</xdr:colOff>
      <xdr:row>19</xdr:row>
      <xdr:rowOff>133022</xdr:rowOff>
    </xdr:to>
    <xdr:sp macro="" textlink="">
      <xdr:nvSpPr>
        <xdr:cNvPr id="79" name="円/楕円 78"/>
        <xdr:cNvSpPr/>
      </xdr:nvSpPr>
      <xdr:spPr bwMode="auto">
        <a:xfrm>
          <a:off x="2857500" y="333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117799</xdr:rowOff>
    </xdr:from>
    <xdr:ext cx="762000" cy="259045"/>
    <xdr:sp macro="" textlink="">
      <xdr:nvSpPr>
        <xdr:cNvPr id="80" name="テキスト ボックス 79"/>
        <xdr:cNvSpPr txBox="1"/>
      </xdr:nvSpPr>
      <xdr:spPr>
        <a:xfrm>
          <a:off x="2527300" y="342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32836</xdr:rowOff>
    </xdr:from>
    <xdr:to>
      <xdr:col>4</xdr:col>
      <xdr:colOff>1117600</xdr:colOff>
      <xdr:row>36</xdr:row>
      <xdr:rowOff>66497</xdr:rowOff>
    </xdr:to>
    <xdr:cxnSp macro="">
      <xdr:nvCxnSpPr>
        <xdr:cNvPr id="113" name="直線コネクタ 112"/>
        <xdr:cNvCxnSpPr/>
      </xdr:nvCxnSpPr>
      <xdr:spPr bwMode="auto">
        <a:xfrm>
          <a:off x="5003800" y="6986086"/>
          <a:ext cx="6477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325748</xdr:rowOff>
    </xdr:from>
    <xdr:to>
      <xdr:col>4</xdr:col>
      <xdr:colOff>469900</xdr:colOff>
      <xdr:row>36</xdr:row>
      <xdr:rowOff>32836</xdr:rowOff>
    </xdr:to>
    <xdr:cxnSp macro="">
      <xdr:nvCxnSpPr>
        <xdr:cNvPr id="116" name="直線コネクタ 115"/>
        <xdr:cNvCxnSpPr/>
      </xdr:nvCxnSpPr>
      <xdr:spPr bwMode="auto">
        <a:xfrm>
          <a:off x="4305300" y="6936098"/>
          <a:ext cx="698500" cy="49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288182</xdr:rowOff>
    </xdr:from>
    <xdr:to>
      <xdr:col>3</xdr:col>
      <xdr:colOff>904875</xdr:colOff>
      <xdr:row>35</xdr:row>
      <xdr:rowOff>325748</xdr:rowOff>
    </xdr:to>
    <xdr:cxnSp macro="">
      <xdr:nvCxnSpPr>
        <xdr:cNvPr id="119" name="直線コネクタ 118"/>
        <xdr:cNvCxnSpPr/>
      </xdr:nvCxnSpPr>
      <xdr:spPr bwMode="auto">
        <a:xfrm>
          <a:off x="3606800" y="6898532"/>
          <a:ext cx="698500" cy="3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288182</xdr:rowOff>
    </xdr:from>
    <xdr:to>
      <xdr:col>3</xdr:col>
      <xdr:colOff>206375</xdr:colOff>
      <xdr:row>35</xdr:row>
      <xdr:rowOff>294107</xdr:rowOff>
    </xdr:to>
    <xdr:cxnSp macro="">
      <xdr:nvCxnSpPr>
        <xdr:cNvPr id="122" name="直線コネクタ 121"/>
        <xdr:cNvCxnSpPr/>
      </xdr:nvCxnSpPr>
      <xdr:spPr bwMode="auto">
        <a:xfrm flipV="1">
          <a:off x="2908300" y="6898532"/>
          <a:ext cx="698500" cy="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15697</xdr:rowOff>
    </xdr:from>
    <xdr:to>
      <xdr:col>5</xdr:col>
      <xdr:colOff>34925</xdr:colOff>
      <xdr:row>36</xdr:row>
      <xdr:rowOff>117297</xdr:rowOff>
    </xdr:to>
    <xdr:sp macro="" textlink="">
      <xdr:nvSpPr>
        <xdr:cNvPr id="132" name="円/楕円 131"/>
        <xdr:cNvSpPr/>
      </xdr:nvSpPr>
      <xdr:spPr bwMode="auto">
        <a:xfrm>
          <a:off x="5600700" y="69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330674</xdr:rowOff>
    </xdr:from>
    <xdr:ext cx="762000" cy="259045"/>
    <xdr:sp macro="" textlink="">
      <xdr:nvSpPr>
        <xdr:cNvPr id="133" name="人口1人当たり決算額の推移該当値テキスト445"/>
        <xdr:cNvSpPr txBox="1"/>
      </xdr:nvSpPr>
      <xdr:spPr>
        <a:xfrm>
          <a:off x="5740400" y="694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324936</xdr:rowOff>
    </xdr:from>
    <xdr:to>
      <xdr:col>4</xdr:col>
      <xdr:colOff>520700</xdr:colOff>
      <xdr:row>36</xdr:row>
      <xdr:rowOff>83636</xdr:rowOff>
    </xdr:to>
    <xdr:sp macro="" textlink="">
      <xdr:nvSpPr>
        <xdr:cNvPr id="134" name="円/楕円 133"/>
        <xdr:cNvSpPr/>
      </xdr:nvSpPr>
      <xdr:spPr bwMode="auto">
        <a:xfrm>
          <a:off x="4953000" y="693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68413</xdr:rowOff>
    </xdr:from>
    <xdr:ext cx="736600" cy="259045"/>
    <xdr:sp macro="" textlink="">
      <xdr:nvSpPr>
        <xdr:cNvPr id="135" name="テキスト ボックス 134"/>
        <xdr:cNvSpPr txBox="1"/>
      </xdr:nvSpPr>
      <xdr:spPr>
        <a:xfrm>
          <a:off x="4622800" y="702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274948</xdr:rowOff>
    </xdr:from>
    <xdr:to>
      <xdr:col>3</xdr:col>
      <xdr:colOff>955675</xdr:colOff>
      <xdr:row>36</xdr:row>
      <xdr:rowOff>33648</xdr:rowOff>
    </xdr:to>
    <xdr:sp macro="" textlink="">
      <xdr:nvSpPr>
        <xdr:cNvPr id="136" name="円/楕円 135"/>
        <xdr:cNvSpPr/>
      </xdr:nvSpPr>
      <xdr:spPr bwMode="auto">
        <a:xfrm>
          <a:off x="4254500" y="688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18425</xdr:rowOff>
    </xdr:from>
    <xdr:ext cx="762000" cy="259045"/>
    <xdr:sp macro="" textlink="">
      <xdr:nvSpPr>
        <xdr:cNvPr id="137" name="テキスト ボックス 136"/>
        <xdr:cNvSpPr txBox="1"/>
      </xdr:nvSpPr>
      <xdr:spPr>
        <a:xfrm>
          <a:off x="3924300" y="69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237382</xdr:rowOff>
    </xdr:from>
    <xdr:to>
      <xdr:col>3</xdr:col>
      <xdr:colOff>257175</xdr:colOff>
      <xdr:row>35</xdr:row>
      <xdr:rowOff>338982</xdr:rowOff>
    </xdr:to>
    <xdr:sp macro="" textlink="">
      <xdr:nvSpPr>
        <xdr:cNvPr id="138" name="円/楕円 137"/>
        <xdr:cNvSpPr/>
      </xdr:nvSpPr>
      <xdr:spPr bwMode="auto">
        <a:xfrm>
          <a:off x="3556000" y="684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323759</xdr:rowOff>
    </xdr:from>
    <xdr:ext cx="762000" cy="259045"/>
    <xdr:sp macro="" textlink="">
      <xdr:nvSpPr>
        <xdr:cNvPr id="139" name="テキスト ボックス 138"/>
        <xdr:cNvSpPr txBox="1"/>
      </xdr:nvSpPr>
      <xdr:spPr>
        <a:xfrm>
          <a:off x="3225800" y="69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243307</xdr:rowOff>
    </xdr:from>
    <xdr:to>
      <xdr:col>2</xdr:col>
      <xdr:colOff>692150</xdr:colOff>
      <xdr:row>36</xdr:row>
      <xdr:rowOff>2007</xdr:rowOff>
    </xdr:to>
    <xdr:sp macro="" textlink="">
      <xdr:nvSpPr>
        <xdr:cNvPr id="140" name="円/楕円 139"/>
        <xdr:cNvSpPr/>
      </xdr:nvSpPr>
      <xdr:spPr bwMode="auto">
        <a:xfrm>
          <a:off x="2857500" y="68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329684</xdr:rowOff>
    </xdr:from>
    <xdr:ext cx="762000" cy="259045"/>
    <xdr:sp macro="" textlink="">
      <xdr:nvSpPr>
        <xdr:cNvPr id="141" name="テキスト ボックス 140"/>
        <xdr:cNvSpPr txBox="1"/>
      </xdr:nvSpPr>
      <xdr:spPr>
        <a:xfrm>
          <a:off x="2527300" y="69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36683</xdr:rowOff>
    </xdr:from>
    <xdr:to>
      <xdr:col>6</xdr:col>
      <xdr:colOff>511175</xdr:colOff>
      <xdr:row>38</xdr:row>
      <xdr:rowOff>37173</xdr:rowOff>
    </xdr:to>
    <xdr:cxnSp macro="">
      <xdr:nvCxnSpPr>
        <xdr:cNvPr id="63" name="直線コネクタ 62"/>
        <xdr:cNvCxnSpPr/>
      </xdr:nvCxnSpPr>
      <xdr:spPr>
        <a:xfrm flipV="1">
          <a:off x="3797300" y="655178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12795</xdr:rowOff>
    </xdr:from>
    <xdr:to>
      <xdr:col>5</xdr:col>
      <xdr:colOff>358775</xdr:colOff>
      <xdr:row>38</xdr:row>
      <xdr:rowOff>37173</xdr:rowOff>
    </xdr:to>
    <xdr:cxnSp macro="">
      <xdr:nvCxnSpPr>
        <xdr:cNvPr id="66" name="直線コネクタ 65"/>
        <xdr:cNvCxnSpPr/>
      </xdr:nvCxnSpPr>
      <xdr:spPr>
        <a:xfrm>
          <a:off x="2908300" y="6527895"/>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163671</xdr:rowOff>
    </xdr:from>
    <xdr:to>
      <xdr:col>4</xdr:col>
      <xdr:colOff>155575</xdr:colOff>
      <xdr:row>38</xdr:row>
      <xdr:rowOff>12795</xdr:rowOff>
    </xdr:to>
    <xdr:cxnSp macro="">
      <xdr:nvCxnSpPr>
        <xdr:cNvPr id="69" name="直線コネクタ 68"/>
        <xdr:cNvCxnSpPr/>
      </xdr:nvCxnSpPr>
      <xdr:spPr>
        <a:xfrm>
          <a:off x="2019300" y="650732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163671</xdr:rowOff>
    </xdr:from>
    <xdr:to>
      <xdr:col>2</xdr:col>
      <xdr:colOff>638175</xdr:colOff>
      <xdr:row>38</xdr:row>
      <xdr:rowOff>23881</xdr:rowOff>
    </xdr:to>
    <xdr:cxnSp macro="">
      <xdr:nvCxnSpPr>
        <xdr:cNvPr id="72" name="直線コネクタ 71"/>
        <xdr:cNvCxnSpPr/>
      </xdr:nvCxnSpPr>
      <xdr:spPr>
        <a:xfrm flipV="1">
          <a:off x="1130300" y="6507321"/>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157333</xdr:rowOff>
    </xdr:from>
    <xdr:to>
      <xdr:col>6</xdr:col>
      <xdr:colOff>561975</xdr:colOff>
      <xdr:row>38</xdr:row>
      <xdr:rowOff>87483</xdr:rowOff>
    </xdr:to>
    <xdr:sp macro="" textlink="">
      <xdr:nvSpPr>
        <xdr:cNvPr id="82" name="円/楕円 81"/>
        <xdr:cNvSpPr/>
      </xdr:nvSpPr>
      <xdr:spPr>
        <a:xfrm>
          <a:off x="45847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135760</xdr:rowOff>
    </xdr:from>
    <xdr:ext cx="534377" cy="259045"/>
    <xdr:sp macro="" textlink="">
      <xdr:nvSpPr>
        <xdr:cNvPr id="83" name="人件費該当値テキスト"/>
        <xdr:cNvSpPr txBox="1"/>
      </xdr:nvSpPr>
      <xdr:spPr>
        <a:xfrm>
          <a:off x="4686300" y="64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157823</xdr:rowOff>
    </xdr:from>
    <xdr:to>
      <xdr:col>5</xdr:col>
      <xdr:colOff>409575</xdr:colOff>
      <xdr:row>38</xdr:row>
      <xdr:rowOff>87973</xdr:rowOff>
    </xdr:to>
    <xdr:sp macro="" textlink="">
      <xdr:nvSpPr>
        <xdr:cNvPr id="84" name="円/楕円 83"/>
        <xdr:cNvSpPr/>
      </xdr:nvSpPr>
      <xdr:spPr>
        <a:xfrm>
          <a:off x="3746500" y="65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79100</xdr:rowOff>
    </xdr:from>
    <xdr:ext cx="534377" cy="259045"/>
    <xdr:sp macro="" textlink="">
      <xdr:nvSpPr>
        <xdr:cNvPr id="85" name="テキスト ボックス 84"/>
        <xdr:cNvSpPr txBox="1"/>
      </xdr:nvSpPr>
      <xdr:spPr>
        <a:xfrm>
          <a:off x="3530111" y="65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133444</xdr:rowOff>
    </xdr:from>
    <xdr:to>
      <xdr:col>4</xdr:col>
      <xdr:colOff>206375</xdr:colOff>
      <xdr:row>38</xdr:row>
      <xdr:rowOff>63595</xdr:rowOff>
    </xdr:to>
    <xdr:sp macro="" textlink="">
      <xdr:nvSpPr>
        <xdr:cNvPr id="86" name="円/楕円 85"/>
        <xdr:cNvSpPr/>
      </xdr:nvSpPr>
      <xdr:spPr>
        <a:xfrm>
          <a:off x="2857500" y="6477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54722</xdr:rowOff>
    </xdr:from>
    <xdr:ext cx="534377" cy="259045"/>
    <xdr:sp macro="" textlink="">
      <xdr:nvSpPr>
        <xdr:cNvPr id="87" name="テキスト ボックス 86"/>
        <xdr:cNvSpPr txBox="1"/>
      </xdr:nvSpPr>
      <xdr:spPr>
        <a:xfrm>
          <a:off x="2641111" y="65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112870</xdr:rowOff>
    </xdr:from>
    <xdr:to>
      <xdr:col>3</xdr:col>
      <xdr:colOff>3175</xdr:colOff>
      <xdr:row>38</xdr:row>
      <xdr:rowOff>43021</xdr:rowOff>
    </xdr:to>
    <xdr:sp macro="" textlink="">
      <xdr:nvSpPr>
        <xdr:cNvPr id="88" name="円/楕円 87"/>
        <xdr:cNvSpPr/>
      </xdr:nvSpPr>
      <xdr:spPr>
        <a:xfrm>
          <a:off x="1968500" y="64565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34148</xdr:rowOff>
    </xdr:from>
    <xdr:ext cx="534377" cy="259045"/>
    <xdr:sp macro="" textlink="">
      <xdr:nvSpPr>
        <xdr:cNvPr id="89" name="テキスト ボックス 88"/>
        <xdr:cNvSpPr txBox="1"/>
      </xdr:nvSpPr>
      <xdr:spPr>
        <a:xfrm>
          <a:off x="1752111" y="65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144531</xdr:rowOff>
    </xdr:from>
    <xdr:to>
      <xdr:col>1</xdr:col>
      <xdr:colOff>485775</xdr:colOff>
      <xdr:row>38</xdr:row>
      <xdr:rowOff>74681</xdr:rowOff>
    </xdr:to>
    <xdr:sp macro="" textlink="">
      <xdr:nvSpPr>
        <xdr:cNvPr id="90" name="円/楕円 89"/>
        <xdr:cNvSpPr/>
      </xdr:nvSpPr>
      <xdr:spPr>
        <a:xfrm>
          <a:off x="1079500" y="6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65808</xdr:rowOff>
    </xdr:from>
    <xdr:ext cx="534377" cy="259045"/>
    <xdr:sp macro="" textlink="">
      <xdr:nvSpPr>
        <xdr:cNvPr id="91" name="テキスト ボックス 90"/>
        <xdr:cNvSpPr txBox="1"/>
      </xdr:nvSpPr>
      <xdr:spPr>
        <a:xfrm>
          <a:off x="863111" y="65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135555</xdr:rowOff>
    </xdr:from>
    <xdr:to>
      <xdr:col>6</xdr:col>
      <xdr:colOff>511175</xdr:colOff>
      <xdr:row>58</xdr:row>
      <xdr:rowOff>161798</xdr:rowOff>
    </xdr:to>
    <xdr:cxnSp macro="">
      <xdr:nvCxnSpPr>
        <xdr:cNvPr id="121" name="直線コネクタ 120"/>
        <xdr:cNvCxnSpPr/>
      </xdr:nvCxnSpPr>
      <xdr:spPr>
        <a:xfrm>
          <a:off x="3797300" y="10079655"/>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80081</xdr:rowOff>
    </xdr:from>
    <xdr:to>
      <xdr:col>5</xdr:col>
      <xdr:colOff>358775</xdr:colOff>
      <xdr:row>58</xdr:row>
      <xdr:rowOff>135555</xdr:rowOff>
    </xdr:to>
    <xdr:cxnSp macro="">
      <xdr:nvCxnSpPr>
        <xdr:cNvPr id="124" name="直線コネクタ 123"/>
        <xdr:cNvCxnSpPr/>
      </xdr:nvCxnSpPr>
      <xdr:spPr>
        <a:xfrm>
          <a:off x="2908300" y="10024181"/>
          <a:ext cx="8890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80081</xdr:rowOff>
    </xdr:from>
    <xdr:to>
      <xdr:col>4</xdr:col>
      <xdr:colOff>155575</xdr:colOff>
      <xdr:row>58</xdr:row>
      <xdr:rowOff>124437</xdr:rowOff>
    </xdr:to>
    <xdr:cxnSp macro="">
      <xdr:nvCxnSpPr>
        <xdr:cNvPr id="127" name="直線コネクタ 126"/>
        <xdr:cNvCxnSpPr/>
      </xdr:nvCxnSpPr>
      <xdr:spPr>
        <a:xfrm flipV="1">
          <a:off x="2019300" y="10024181"/>
          <a:ext cx="889000" cy="4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124437</xdr:rowOff>
    </xdr:from>
    <xdr:to>
      <xdr:col>2</xdr:col>
      <xdr:colOff>638175</xdr:colOff>
      <xdr:row>59</xdr:row>
      <xdr:rowOff>57960</xdr:rowOff>
    </xdr:to>
    <xdr:cxnSp macro="">
      <xdr:nvCxnSpPr>
        <xdr:cNvPr id="130" name="直線コネクタ 129"/>
        <xdr:cNvCxnSpPr/>
      </xdr:nvCxnSpPr>
      <xdr:spPr>
        <a:xfrm flipV="1">
          <a:off x="1130300" y="10068537"/>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110998</xdr:rowOff>
    </xdr:from>
    <xdr:to>
      <xdr:col>6</xdr:col>
      <xdr:colOff>561975</xdr:colOff>
      <xdr:row>59</xdr:row>
      <xdr:rowOff>41148</xdr:rowOff>
    </xdr:to>
    <xdr:sp macro="" textlink="">
      <xdr:nvSpPr>
        <xdr:cNvPr id="140" name="円/楕円 139"/>
        <xdr:cNvSpPr/>
      </xdr:nvSpPr>
      <xdr:spPr>
        <a:xfrm>
          <a:off x="45847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25925</xdr:rowOff>
    </xdr:from>
    <xdr:ext cx="534377" cy="259045"/>
    <xdr:sp macro="" textlink="">
      <xdr:nvSpPr>
        <xdr:cNvPr id="141" name="物件費該当値テキスト"/>
        <xdr:cNvSpPr txBox="1"/>
      </xdr:nvSpPr>
      <xdr:spPr>
        <a:xfrm>
          <a:off x="4686300" y="99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84755</xdr:rowOff>
    </xdr:from>
    <xdr:to>
      <xdr:col>5</xdr:col>
      <xdr:colOff>409575</xdr:colOff>
      <xdr:row>59</xdr:row>
      <xdr:rowOff>14905</xdr:rowOff>
    </xdr:to>
    <xdr:sp macro="" textlink="">
      <xdr:nvSpPr>
        <xdr:cNvPr id="142" name="円/楕円 141"/>
        <xdr:cNvSpPr/>
      </xdr:nvSpPr>
      <xdr:spPr>
        <a:xfrm>
          <a:off x="3746500" y="100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6032</xdr:rowOff>
    </xdr:from>
    <xdr:ext cx="534377" cy="259045"/>
    <xdr:sp macro="" textlink="">
      <xdr:nvSpPr>
        <xdr:cNvPr id="143" name="テキスト ボックス 142"/>
        <xdr:cNvSpPr txBox="1"/>
      </xdr:nvSpPr>
      <xdr:spPr>
        <a:xfrm>
          <a:off x="3530111" y="101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29281</xdr:rowOff>
    </xdr:from>
    <xdr:to>
      <xdr:col>4</xdr:col>
      <xdr:colOff>206375</xdr:colOff>
      <xdr:row>58</xdr:row>
      <xdr:rowOff>130881</xdr:rowOff>
    </xdr:to>
    <xdr:sp macro="" textlink="">
      <xdr:nvSpPr>
        <xdr:cNvPr id="144" name="円/楕円 143"/>
        <xdr:cNvSpPr/>
      </xdr:nvSpPr>
      <xdr:spPr>
        <a:xfrm>
          <a:off x="2857500" y="9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122008</xdr:rowOff>
    </xdr:from>
    <xdr:ext cx="534377" cy="259045"/>
    <xdr:sp macro="" textlink="">
      <xdr:nvSpPr>
        <xdr:cNvPr id="145" name="テキスト ボックス 144"/>
        <xdr:cNvSpPr txBox="1"/>
      </xdr:nvSpPr>
      <xdr:spPr>
        <a:xfrm>
          <a:off x="2641111" y="100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73637</xdr:rowOff>
    </xdr:from>
    <xdr:to>
      <xdr:col>3</xdr:col>
      <xdr:colOff>3175</xdr:colOff>
      <xdr:row>59</xdr:row>
      <xdr:rowOff>3787</xdr:rowOff>
    </xdr:to>
    <xdr:sp macro="" textlink="">
      <xdr:nvSpPr>
        <xdr:cNvPr id="146" name="円/楕円 145"/>
        <xdr:cNvSpPr/>
      </xdr:nvSpPr>
      <xdr:spPr>
        <a:xfrm>
          <a:off x="1968500" y="1001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166364</xdr:rowOff>
    </xdr:from>
    <xdr:ext cx="534377" cy="259045"/>
    <xdr:sp macro="" textlink="">
      <xdr:nvSpPr>
        <xdr:cNvPr id="147" name="テキスト ボックス 146"/>
        <xdr:cNvSpPr txBox="1"/>
      </xdr:nvSpPr>
      <xdr:spPr>
        <a:xfrm>
          <a:off x="1752111" y="1011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7160</xdr:rowOff>
    </xdr:from>
    <xdr:to>
      <xdr:col>1</xdr:col>
      <xdr:colOff>485775</xdr:colOff>
      <xdr:row>59</xdr:row>
      <xdr:rowOff>108760</xdr:rowOff>
    </xdr:to>
    <xdr:sp macro="" textlink="">
      <xdr:nvSpPr>
        <xdr:cNvPr id="148" name="円/楕円 147"/>
        <xdr:cNvSpPr/>
      </xdr:nvSpPr>
      <xdr:spPr>
        <a:xfrm>
          <a:off x="1079500" y="101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99887</xdr:rowOff>
    </xdr:from>
    <xdr:ext cx="534377" cy="259045"/>
    <xdr:sp macro="" textlink="">
      <xdr:nvSpPr>
        <xdr:cNvPr id="149" name="テキスト ボックス 148"/>
        <xdr:cNvSpPr txBox="1"/>
      </xdr:nvSpPr>
      <xdr:spPr>
        <a:xfrm>
          <a:off x="863111" y="102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152997</xdr:rowOff>
    </xdr:from>
    <xdr:to>
      <xdr:col>6</xdr:col>
      <xdr:colOff>511175</xdr:colOff>
      <xdr:row>78</xdr:row>
      <xdr:rowOff>154178</xdr:rowOff>
    </xdr:to>
    <xdr:cxnSp macro="">
      <xdr:nvCxnSpPr>
        <xdr:cNvPr id="178" name="直線コネクタ 177"/>
        <xdr:cNvCxnSpPr/>
      </xdr:nvCxnSpPr>
      <xdr:spPr>
        <a:xfrm>
          <a:off x="3797300" y="13526097"/>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152997</xdr:rowOff>
    </xdr:from>
    <xdr:to>
      <xdr:col>5</xdr:col>
      <xdr:colOff>358775</xdr:colOff>
      <xdr:row>78</xdr:row>
      <xdr:rowOff>155473</xdr:rowOff>
    </xdr:to>
    <xdr:cxnSp macro="">
      <xdr:nvCxnSpPr>
        <xdr:cNvPr id="181" name="直線コネクタ 180"/>
        <xdr:cNvCxnSpPr/>
      </xdr:nvCxnSpPr>
      <xdr:spPr>
        <a:xfrm flipV="1">
          <a:off x="2908300" y="1352609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155473</xdr:rowOff>
    </xdr:from>
    <xdr:to>
      <xdr:col>4</xdr:col>
      <xdr:colOff>155575</xdr:colOff>
      <xdr:row>78</xdr:row>
      <xdr:rowOff>166523</xdr:rowOff>
    </xdr:to>
    <xdr:cxnSp macro="">
      <xdr:nvCxnSpPr>
        <xdr:cNvPr id="184" name="直線コネクタ 183"/>
        <xdr:cNvCxnSpPr/>
      </xdr:nvCxnSpPr>
      <xdr:spPr>
        <a:xfrm flipV="1">
          <a:off x="2019300" y="13528573"/>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144614</xdr:rowOff>
    </xdr:from>
    <xdr:to>
      <xdr:col>2</xdr:col>
      <xdr:colOff>638175</xdr:colOff>
      <xdr:row>78</xdr:row>
      <xdr:rowOff>166523</xdr:rowOff>
    </xdr:to>
    <xdr:cxnSp macro="">
      <xdr:nvCxnSpPr>
        <xdr:cNvPr id="187" name="直線コネクタ 186"/>
        <xdr:cNvCxnSpPr/>
      </xdr:nvCxnSpPr>
      <xdr:spPr>
        <a:xfrm>
          <a:off x="1130300" y="13517714"/>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103378</xdr:rowOff>
    </xdr:from>
    <xdr:to>
      <xdr:col>6</xdr:col>
      <xdr:colOff>561975</xdr:colOff>
      <xdr:row>79</xdr:row>
      <xdr:rowOff>33528</xdr:rowOff>
    </xdr:to>
    <xdr:sp macro="" textlink="">
      <xdr:nvSpPr>
        <xdr:cNvPr id="197" name="円/楕円 196"/>
        <xdr:cNvSpPr/>
      </xdr:nvSpPr>
      <xdr:spPr>
        <a:xfrm>
          <a:off x="45847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18305</xdr:rowOff>
    </xdr:from>
    <xdr:ext cx="469744" cy="259045"/>
    <xdr:sp macro="" textlink="">
      <xdr:nvSpPr>
        <xdr:cNvPr id="198" name="維持補修費該当値テキスト"/>
        <xdr:cNvSpPr txBox="1"/>
      </xdr:nvSpPr>
      <xdr:spPr>
        <a:xfrm>
          <a:off x="46863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102197</xdr:rowOff>
    </xdr:from>
    <xdr:to>
      <xdr:col>5</xdr:col>
      <xdr:colOff>409575</xdr:colOff>
      <xdr:row>79</xdr:row>
      <xdr:rowOff>32347</xdr:rowOff>
    </xdr:to>
    <xdr:sp macro="" textlink="">
      <xdr:nvSpPr>
        <xdr:cNvPr id="199" name="円/楕円 198"/>
        <xdr:cNvSpPr/>
      </xdr:nvSpPr>
      <xdr:spPr>
        <a:xfrm>
          <a:off x="3746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23474</xdr:rowOff>
    </xdr:from>
    <xdr:ext cx="469744" cy="259045"/>
    <xdr:sp macro="" textlink="">
      <xdr:nvSpPr>
        <xdr:cNvPr id="200" name="テキスト ボックス 199"/>
        <xdr:cNvSpPr txBox="1"/>
      </xdr:nvSpPr>
      <xdr:spPr>
        <a:xfrm>
          <a:off x="3562427"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104673</xdr:rowOff>
    </xdr:from>
    <xdr:to>
      <xdr:col>4</xdr:col>
      <xdr:colOff>206375</xdr:colOff>
      <xdr:row>79</xdr:row>
      <xdr:rowOff>34823</xdr:rowOff>
    </xdr:to>
    <xdr:sp macro="" textlink="">
      <xdr:nvSpPr>
        <xdr:cNvPr id="201" name="円/楕円 200"/>
        <xdr:cNvSpPr/>
      </xdr:nvSpPr>
      <xdr:spPr>
        <a:xfrm>
          <a:off x="2857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25950</xdr:rowOff>
    </xdr:from>
    <xdr:ext cx="469744" cy="259045"/>
    <xdr:sp macro="" textlink="">
      <xdr:nvSpPr>
        <xdr:cNvPr id="202" name="テキスト ボックス 201"/>
        <xdr:cNvSpPr txBox="1"/>
      </xdr:nvSpPr>
      <xdr:spPr>
        <a:xfrm>
          <a:off x="2673427"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115723</xdr:rowOff>
    </xdr:from>
    <xdr:to>
      <xdr:col>3</xdr:col>
      <xdr:colOff>3175</xdr:colOff>
      <xdr:row>79</xdr:row>
      <xdr:rowOff>45873</xdr:rowOff>
    </xdr:to>
    <xdr:sp macro="" textlink="">
      <xdr:nvSpPr>
        <xdr:cNvPr id="203" name="円/楕円 202"/>
        <xdr:cNvSpPr/>
      </xdr:nvSpPr>
      <xdr:spPr>
        <a:xfrm>
          <a:off x="1968500" y="134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37000</xdr:rowOff>
    </xdr:from>
    <xdr:ext cx="469744" cy="259045"/>
    <xdr:sp macro="" textlink="">
      <xdr:nvSpPr>
        <xdr:cNvPr id="204" name="テキスト ボックス 203"/>
        <xdr:cNvSpPr txBox="1"/>
      </xdr:nvSpPr>
      <xdr:spPr>
        <a:xfrm>
          <a:off x="1784427"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93814</xdr:rowOff>
    </xdr:from>
    <xdr:to>
      <xdr:col>1</xdr:col>
      <xdr:colOff>485775</xdr:colOff>
      <xdr:row>79</xdr:row>
      <xdr:rowOff>23964</xdr:rowOff>
    </xdr:to>
    <xdr:sp macro="" textlink="">
      <xdr:nvSpPr>
        <xdr:cNvPr id="205" name="円/楕円 204"/>
        <xdr:cNvSpPr/>
      </xdr:nvSpPr>
      <xdr:spPr>
        <a:xfrm>
          <a:off x="1079500" y="1346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15091</xdr:rowOff>
    </xdr:from>
    <xdr:ext cx="469744" cy="259045"/>
    <xdr:sp macro="" textlink="">
      <xdr:nvSpPr>
        <xdr:cNvPr id="206" name="テキスト ボックス 205"/>
        <xdr:cNvSpPr txBox="1"/>
      </xdr:nvSpPr>
      <xdr:spPr>
        <a:xfrm>
          <a:off x="895427" y="1355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48636</xdr:rowOff>
    </xdr:from>
    <xdr:to>
      <xdr:col>6</xdr:col>
      <xdr:colOff>511175</xdr:colOff>
      <xdr:row>93</xdr:row>
      <xdr:rowOff>28062</xdr:rowOff>
    </xdr:to>
    <xdr:cxnSp macro="">
      <xdr:nvCxnSpPr>
        <xdr:cNvPr id="238" name="直線コネクタ 237"/>
        <xdr:cNvCxnSpPr/>
      </xdr:nvCxnSpPr>
      <xdr:spPr>
        <a:xfrm flipV="1">
          <a:off x="3797300" y="1582203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28062</xdr:rowOff>
    </xdr:from>
    <xdr:to>
      <xdr:col>5</xdr:col>
      <xdr:colOff>358775</xdr:colOff>
      <xdr:row>93</xdr:row>
      <xdr:rowOff>68263</xdr:rowOff>
    </xdr:to>
    <xdr:cxnSp macro="">
      <xdr:nvCxnSpPr>
        <xdr:cNvPr id="241" name="直線コネクタ 240"/>
        <xdr:cNvCxnSpPr/>
      </xdr:nvCxnSpPr>
      <xdr:spPr>
        <a:xfrm flipV="1">
          <a:off x="2908300" y="15972912"/>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68263</xdr:rowOff>
    </xdr:from>
    <xdr:to>
      <xdr:col>4</xdr:col>
      <xdr:colOff>155575</xdr:colOff>
      <xdr:row>94</xdr:row>
      <xdr:rowOff>45044</xdr:rowOff>
    </xdr:to>
    <xdr:cxnSp macro="">
      <xdr:nvCxnSpPr>
        <xdr:cNvPr id="244" name="直線コネクタ 243"/>
        <xdr:cNvCxnSpPr/>
      </xdr:nvCxnSpPr>
      <xdr:spPr>
        <a:xfrm flipV="1">
          <a:off x="2019300" y="16013113"/>
          <a:ext cx="8890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45044</xdr:rowOff>
    </xdr:from>
    <xdr:to>
      <xdr:col>2</xdr:col>
      <xdr:colOff>638175</xdr:colOff>
      <xdr:row>95</xdr:row>
      <xdr:rowOff>133724</xdr:rowOff>
    </xdr:to>
    <xdr:cxnSp macro="">
      <xdr:nvCxnSpPr>
        <xdr:cNvPr id="247" name="直線コネクタ 246"/>
        <xdr:cNvCxnSpPr/>
      </xdr:nvCxnSpPr>
      <xdr:spPr>
        <a:xfrm flipV="1">
          <a:off x="1130300" y="16161344"/>
          <a:ext cx="889000" cy="26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169286</xdr:rowOff>
    </xdr:from>
    <xdr:to>
      <xdr:col>6</xdr:col>
      <xdr:colOff>561975</xdr:colOff>
      <xdr:row>92</xdr:row>
      <xdr:rowOff>99436</xdr:rowOff>
    </xdr:to>
    <xdr:sp macro="" textlink="">
      <xdr:nvSpPr>
        <xdr:cNvPr id="257" name="円/楕円 256"/>
        <xdr:cNvSpPr/>
      </xdr:nvSpPr>
      <xdr:spPr>
        <a:xfrm>
          <a:off x="4584700" y="157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20713</xdr:rowOff>
    </xdr:from>
    <xdr:ext cx="534377" cy="259045"/>
    <xdr:sp macro="" textlink="">
      <xdr:nvSpPr>
        <xdr:cNvPr id="258" name="扶助費該当値テキスト"/>
        <xdr:cNvSpPr txBox="1"/>
      </xdr:nvSpPr>
      <xdr:spPr>
        <a:xfrm>
          <a:off x="4686300" y="1562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96,577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148712</xdr:rowOff>
    </xdr:from>
    <xdr:to>
      <xdr:col>5</xdr:col>
      <xdr:colOff>409575</xdr:colOff>
      <xdr:row>93</xdr:row>
      <xdr:rowOff>78862</xdr:rowOff>
    </xdr:to>
    <xdr:sp macro="" textlink="">
      <xdr:nvSpPr>
        <xdr:cNvPr id="259" name="円/楕円 258"/>
        <xdr:cNvSpPr/>
      </xdr:nvSpPr>
      <xdr:spPr>
        <a:xfrm>
          <a:off x="3746500" y="159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95389</xdr:rowOff>
    </xdr:from>
    <xdr:ext cx="534377" cy="259045"/>
    <xdr:sp macro="" textlink="">
      <xdr:nvSpPr>
        <xdr:cNvPr id="260" name="テキスト ボックス 259"/>
        <xdr:cNvSpPr txBox="1"/>
      </xdr:nvSpPr>
      <xdr:spPr>
        <a:xfrm>
          <a:off x="3530111" y="156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87,337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17463</xdr:rowOff>
    </xdr:from>
    <xdr:to>
      <xdr:col>4</xdr:col>
      <xdr:colOff>206375</xdr:colOff>
      <xdr:row>93</xdr:row>
      <xdr:rowOff>119063</xdr:rowOff>
    </xdr:to>
    <xdr:sp macro="" textlink="">
      <xdr:nvSpPr>
        <xdr:cNvPr id="261" name="円/楕円 260"/>
        <xdr:cNvSpPr/>
      </xdr:nvSpPr>
      <xdr:spPr>
        <a:xfrm>
          <a:off x="2857500" y="15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135590</xdr:rowOff>
    </xdr:from>
    <xdr:ext cx="534377" cy="259045"/>
    <xdr:sp macro="" textlink="">
      <xdr:nvSpPr>
        <xdr:cNvPr id="262" name="テキスト ボックス 261"/>
        <xdr:cNvSpPr txBox="1"/>
      </xdr:nvSpPr>
      <xdr:spPr>
        <a:xfrm>
          <a:off x="2641111" y="15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165694</xdr:rowOff>
    </xdr:from>
    <xdr:to>
      <xdr:col>3</xdr:col>
      <xdr:colOff>3175</xdr:colOff>
      <xdr:row>94</xdr:row>
      <xdr:rowOff>95844</xdr:rowOff>
    </xdr:to>
    <xdr:sp macro="" textlink="">
      <xdr:nvSpPr>
        <xdr:cNvPr id="263" name="円/楕円 262"/>
        <xdr:cNvSpPr/>
      </xdr:nvSpPr>
      <xdr:spPr>
        <a:xfrm>
          <a:off x="1968500" y="161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112371</xdr:rowOff>
    </xdr:from>
    <xdr:ext cx="534377" cy="259045"/>
    <xdr:sp macro="" textlink="">
      <xdr:nvSpPr>
        <xdr:cNvPr id="264" name="テキスト ボックス 263"/>
        <xdr:cNvSpPr txBox="1"/>
      </xdr:nvSpPr>
      <xdr:spPr>
        <a:xfrm>
          <a:off x="1752111" y="158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82924</xdr:rowOff>
    </xdr:from>
    <xdr:to>
      <xdr:col>1</xdr:col>
      <xdr:colOff>485775</xdr:colOff>
      <xdr:row>96</xdr:row>
      <xdr:rowOff>13074</xdr:rowOff>
    </xdr:to>
    <xdr:sp macro="" textlink="">
      <xdr:nvSpPr>
        <xdr:cNvPr id="265" name="円/楕円 264"/>
        <xdr:cNvSpPr/>
      </xdr:nvSpPr>
      <xdr:spPr>
        <a:xfrm>
          <a:off x="1079500" y="16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29601</xdr:rowOff>
    </xdr:from>
    <xdr:ext cx="534377" cy="259045"/>
    <xdr:sp macro="" textlink="">
      <xdr:nvSpPr>
        <xdr:cNvPr id="266" name="テキスト ボックス 265"/>
        <xdr:cNvSpPr txBox="1"/>
      </xdr:nvSpPr>
      <xdr:spPr>
        <a:xfrm>
          <a:off x="863111" y="1614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139079</xdr:rowOff>
    </xdr:from>
    <xdr:to>
      <xdr:col>15</xdr:col>
      <xdr:colOff>180975</xdr:colOff>
      <xdr:row>37</xdr:row>
      <xdr:rowOff>34315</xdr:rowOff>
    </xdr:to>
    <xdr:cxnSp macro="">
      <xdr:nvCxnSpPr>
        <xdr:cNvPr id="297" name="直線コネクタ 296"/>
        <xdr:cNvCxnSpPr/>
      </xdr:nvCxnSpPr>
      <xdr:spPr>
        <a:xfrm>
          <a:off x="9639300" y="6139829"/>
          <a:ext cx="838200" cy="23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139079</xdr:rowOff>
    </xdr:from>
    <xdr:to>
      <xdr:col>14</xdr:col>
      <xdr:colOff>28575</xdr:colOff>
      <xdr:row>37</xdr:row>
      <xdr:rowOff>39780</xdr:rowOff>
    </xdr:to>
    <xdr:cxnSp macro="">
      <xdr:nvCxnSpPr>
        <xdr:cNvPr id="300" name="直線コネクタ 299"/>
        <xdr:cNvCxnSpPr/>
      </xdr:nvCxnSpPr>
      <xdr:spPr>
        <a:xfrm flipV="1">
          <a:off x="8750300" y="6139829"/>
          <a:ext cx="889000" cy="24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32988</xdr:rowOff>
    </xdr:from>
    <xdr:to>
      <xdr:col>12</xdr:col>
      <xdr:colOff>511175</xdr:colOff>
      <xdr:row>37</xdr:row>
      <xdr:rowOff>39780</xdr:rowOff>
    </xdr:to>
    <xdr:cxnSp macro="">
      <xdr:nvCxnSpPr>
        <xdr:cNvPr id="303" name="直線コネクタ 302"/>
        <xdr:cNvCxnSpPr/>
      </xdr:nvCxnSpPr>
      <xdr:spPr>
        <a:xfrm>
          <a:off x="7861300" y="6376638"/>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155844</xdr:rowOff>
    </xdr:from>
    <xdr:to>
      <xdr:col>11</xdr:col>
      <xdr:colOff>307975</xdr:colOff>
      <xdr:row>37</xdr:row>
      <xdr:rowOff>32988</xdr:rowOff>
    </xdr:to>
    <xdr:cxnSp macro="">
      <xdr:nvCxnSpPr>
        <xdr:cNvPr id="306" name="直線コネクタ 305"/>
        <xdr:cNvCxnSpPr/>
      </xdr:nvCxnSpPr>
      <xdr:spPr>
        <a:xfrm>
          <a:off x="6972300" y="6156594"/>
          <a:ext cx="889000" cy="2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154965</xdr:rowOff>
    </xdr:from>
    <xdr:to>
      <xdr:col>15</xdr:col>
      <xdr:colOff>231775</xdr:colOff>
      <xdr:row>37</xdr:row>
      <xdr:rowOff>85115</xdr:rowOff>
    </xdr:to>
    <xdr:sp macro="" textlink="">
      <xdr:nvSpPr>
        <xdr:cNvPr id="316" name="円/楕円 315"/>
        <xdr:cNvSpPr/>
      </xdr:nvSpPr>
      <xdr:spPr>
        <a:xfrm>
          <a:off x="104267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133392</xdr:rowOff>
    </xdr:from>
    <xdr:ext cx="534377" cy="259045"/>
    <xdr:sp macro="" textlink="">
      <xdr:nvSpPr>
        <xdr:cNvPr id="317" name="補助費等該当値テキスト"/>
        <xdr:cNvSpPr txBox="1"/>
      </xdr:nvSpPr>
      <xdr:spPr>
        <a:xfrm>
          <a:off x="10528300" y="63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88279</xdr:rowOff>
    </xdr:from>
    <xdr:to>
      <xdr:col>14</xdr:col>
      <xdr:colOff>79375</xdr:colOff>
      <xdr:row>36</xdr:row>
      <xdr:rowOff>18429</xdr:rowOff>
    </xdr:to>
    <xdr:sp macro="" textlink="">
      <xdr:nvSpPr>
        <xdr:cNvPr id="318" name="円/楕円 317"/>
        <xdr:cNvSpPr/>
      </xdr:nvSpPr>
      <xdr:spPr>
        <a:xfrm>
          <a:off x="9588500" y="60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9556</xdr:rowOff>
    </xdr:from>
    <xdr:ext cx="534377" cy="259045"/>
    <xdr:sp macro="" textlink="">
      <xdr:nvSpPr>
        <xdr:cNvPr id="319" name="テキスト ボックス 318"/>
        <xdr:cNvSpPr txBox="1"/>
      </xdr:nvSpPr>
      <xdr:spPr>
        <a:xfrm>
          <a:off x="9372111" y="61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160430</xdr:rowOff>
    </xdr:from>
    <xdr:to>
      <xdr:col>12</xdr:col>
      <xdr:colOff>561975</xdr:colOff>
      <xdr:row>37</xdr:row>
      <xdr:rowOff>90580</xdr:rowOff>
    </xdr:to>
    <xdr:sp macro="" textlink="">
      <xdr:nvSpPr>
        <xdr:cNvPr id="320" name="円/楕円 319"/>
        <xdr:cNvSpPr/>
      </xdr:nvSpPr>
      <xdr:spPr>
        <a:xfrm>
          <a:off x="8699500" y="63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81707</xdr:rowOff>
    </xdr:from>
    <xdr:ext cx="534377" cy="259045"/>
    <xdr:sp macro="" textlink="">
      <xdr:nvSpPr>
        <xdr:cNvPr id="321" name="テキスト ボックス 320"/>
        <xdr:cNvSpPr txBox="1"/>
      </xdr:nvSpPr>
      <xdr:spPr>
        <a:xfrm>
          <a:off x="8483111" y="64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153638</xdr:rowOff>
    </xdr:from>
    <xdr:to>
      <xdr:col>11</xdr:col>
      <xdr:colOff>358775</xdr:colOff>
      <xdr:row>37</xdr:row>
      <xdr:rowOff>83788</xdr:rowOff>
    </xdr:to>
    <xdr:sp macro="" textlink="">
      <xdr:nvSpPr>
        <xdr:cNvPr id="322" name="円/楕円 321"/>
        <xdr:cNvSpPr/>
      </xdr:nvSpPr>
      <xdr:spPr>
        <a:xfrm>
          <a:off x="7810500" y="63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74915</xdr:rowOff>
    </xdr:from>
    <xdr:ext cx="534377" cy="259045"/>
    <xdr:sp macro="" textlink="">
      <xdr:nvSpPr>
        <xdr:cNvPr id="323" name="テキスト ボックス 322"/>
        <xdr:cNvSpPr txBox="1"/>
      </xdr:nvSpPr>
      <xdr:spPr>
        <a:xfrm>
          <a:off x="7594111" y="64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105044</xdr:rowOff>
    </xdr:from>
    <xdr:to>
      <xdr:col>10</xdr:col>
      <xdr:colOff>155575</xdr:colOff>
      <xdr:row>36</xdr:row>
      <xdr:rowOff>35194</xdr:rowOff>
    </xdr:to>
    <xdr:sp macro="" textlink="">
      <xdr:nvSpPr>
        <xdr:cNvPr id="324" name="円/楕円 323"/>
        <xdr:cNvSpPr/>
      </xdr:nvSpPr>
      <xdr:spPr>
        <a:xfrm>
          <a:off x="6921500" y="61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26321</xdr:rowOff>
    </xdr:from>
    <xdr:ext cx="534377" cy="259045"/>
    <xdr:sp macro="" textlink="">
      <xdr:nvSpPr>
        <xdr:cNvPr id="325" name="テキスト ボックス 324"/>
        <xdr:cNvSpPr txBox="1"/>
      </xdr:nvSpPr>
      <xdr:spPr>
        <a:xfrm>
          <a:off x="6705111" y="61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80476</xdr:rowOff>
    </xdr:from>
    <xdr:to>
      <xdr:col>15</xdr:col>
      <xdr:colOff>180975</xdr:colOff>
      <xdr:row>56</xdr:row>
      <xdr:rowOff>109045</xdr:rowOff>
    </xdr:to>
    <xdr:cxnSp macro="">
      <xdr:nvCxnSpPr>
        <xdr:cNvPr id="350" name="直線コネクタ 349"/>
        <xdr:cNvCxnSpPr/>
      </xdr:nvCxnSpPr>
      <xdr:spPr>
        <a:xfrm flipV="1">
          <a:off x="9639300" y="9681676"/>
          <a:ext cx="838200" cy="2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137746</xdr:rowOff>
    </xdr:from>
    <xdr:to>
      <xdr:col>14</xdr:col>
      <xdr:colOff>28575</xdr:colOff>
      <xdr:row>56</xdr:row>
      <xdr:rowOff>109045</xdr:rowOff>
    </xdr:to>
    <xdr:cxnSp macro="">
      <xdr:nvCxnSpPr>
        <xdr:cNvPr id="353" name="直線コネクタ 352"/>
        <xdr:cNvCxnSpPr/>
      </xdr:nvCxnSpPr>
      <xdr:spPr>
        <a:xfrm>
          <a:off x="8750300" y="9396046"/>
          <a:ext cx="889000" cy="3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137746</xdr:rowOff>
    </xdr:from>
    <xdr:to>
      <xdr:col>12</xdr:col>
      <xdr:colOff>511175</xdr:colOff>
      <xdr:row>56</xdr:row>
      <xdr:rowOff>43380</xdr:rowOff>
    </xdr:to>
    <xdr:cxnSp macro="">
      <xdr:nvCxnSpPr>
        <xdr:cNvPr id="356" name="直線コネクタ 355"/>
        <xdr:cNvCxnSpPr/>
      </xdr:nvCxnSpPr>
      <xdr:spPr>
        <a:xfrm flipV="1">
          <a:off x="7861300" y="9396046"/>
          <a:ext cx="889000" cy="24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8152</xdr:rowOff>
    </xdr:from>
    <xdr:to>
      <xdr:col>11</xdr:col>
      <xdr:colOff>307975</xdr:colOff>
      <xdr:row>56</xdr:row>
      <xdr:rowOff>43380</xdr:rowOff>
    </xdr:to>
    <xdr:cxnSp macro="">
      <xdr:nvCxnSpPr>
        <xdr:cNvPr id="359" name="直線コネクタ 358"/>
        <xdr:cNvCxnSpPr/>
      </xdr:nvCxnSpPr>
      <xdr:spPr>
        <a:xfrm>
          <a:off x="6972300" y="9266452"/>
          <a:ext cx="889000" cy="3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29676</xdr:rowOff>
    </xdr:from>
    <xdr:to>
      <xdr:col>15</xdr:col>
      <xdr:colOff>231775</xdr:colOff>
      <xdr:row>56</xdr:row>
      <xdr:rowOff>131276</xdr:rowOff>
    </xdr:to>
    <xdr:sp macro="" textlink="">
      <xdr:nvSpPr>
        <xdr:cNvPr id="369" name="円/楕円 368"/>
        <xdr:cNvSpPr/>
      </xdr:nvSpPr>
      <xdr:spPr>
        <a:xfrm>
          <a:off x="10426700" y="96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8103</xdr:rowOff>
    </xdr:from>
    <xdr:ext cx="534377" cy="259045"/>
    <xdr:sp macro="" textlink="">
      <xdr:nvSpPr>
        <xdr:cNvPr id="370" name="普通建設事業費該当値テキスト"/>
        <xdr:cNvSpPr txBox="1"/>
      </xdr:nvSpPr>
      <xdr:spPr>
        <a:xfrm>
          <a:off x="10528300" y="960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50,363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58245</xdr:rowOff>
    </xdr:from>
    <xdr:to>
      <xdr:col>14</xdr:col>
      <xdr:colOff>79375</xdr:colOff>
      <xdr:row>56</xdr:row>
      <xdr:rowOff>159845</xdr:rowOff>
    </xdr:to>
    <xdr:sp macro="" textlink="">
      <xdr:nvSpPr>
        <xdr:cNvPr id="371" name="円/楕円 370"/>
        <xdr:cNvSpPr/>
      </xdr:nvSpPr>
      <xdr:spPr>
        <a:xfrm>
          <a:off x="9588500" y="965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150972</xdr:rowOff>
    </xdr:from>
    <xdr:ext cx="534377" cy="259045"/>
    <xdr:sp macro="" textlink="">
      <xdr:nvSpPr>
        <xdr:cNvPr id="372" name="テキスト ボックス 371"/>
        <xdr:cNvSpPr txBox="1"/>
      </xdr:nvSpPr>
      <xdr:spPr>
        <a:xfrm>
          <a:off x="9372111" y="97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86946</xdr:rowOff>
    </xdr:from>
    <xdr:to>
      <xdr:col>12</xdr:col>
      <xdr:colOff>561975</xdr:colOff>
      <xdr:row>55</xdr:row>
      <xdr:rowOff>17096</xdr:rowOff>
    </xdr:to>
    <xdr:sp macro="" textlink="">
      <xdr:nvSpPr>
        <xdr:cNvPr id="373" name="円/楕円 372"/>
        <xdr:cNvSpPr/>
      </xdr:nvSpPr>
      <xdr:spPr>
        <a:xfrm>
          <a:off x="8699500" y="93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33623</xdr:rowOff>
    </xdr:from>
    <xdr:ext cx="599010" cy="259045"/>
    <xdr:sp macro="" textlink="">
      <xdr:nvSpPr>
        <xdr:cNvPr id="374" name="テキスト ボックス 373"/>
        <xdr:cNvSpPr txBox="1"/>
      </xdr:nvSpPr>
      <xdr:spPr>
        <a:xfrm>
          <a:off x="8450794" y="912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164030</xdr:rowOff>
    </xdr:from>
    <xdr:to>
      <xdr:col>11</xdr:col>
      <xdr:colOff>358775</xdr:colOff>
      <xdr:row>56</xdr:row>
      <xdr:rowOff>94180</xdr:rowOff>
    </xdr:to>
    <xdr:sp macro="" textlink="">
      <xdr:nvSpPr>
        <xdr:cNvPr id="375" name="円/楕円 374"/>
        <xdr:cNvSpPr/>
      </xdr:nvSpPr>
      <xdr:spPr>
        <a:xfrm>
          <a:off x="7810500" y="95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85307</xdr:rowOff>
    </xdr:from>
    <xdr:ext cx="534377" cy="259045"/>
    <xdr:sp macro="" textlink="">
      <xdr:nvSpPr>
        <xdr:cNvPr id="376" name="テキスト ボックス 375"/>
        <xdr:cNvSpPr txBox="1"/>
      </xdr:nvSpPr>
      <xdr:spPr>
        <a:xfrm>
          <a:off x="7594111" y="96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56,854</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128802</xdr:rowOff>
    </xdr:from>
    <xdr:to>
      <xdr:col>10</xdr:col>
      <xdr:colOff>155575</xdr:colOff>
      <xdr:row>54</xdr:row>
      <xdr:rowOff>58952</xdr:rowOff>
    </xdr:to>
    <xdr:sp macro="" textlink="">
      <xdr:nvSpPr>
        <xdr:cNvPr id="377" name="円/楕円 376"/>
        <xdr:cNvSpPr/>
      </xdr:nvSpPr>
      <xdr:spPr>
        <a:xfrm>
          <a:off x="6921500" y="92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75479</xdr:rowOff>
    </xdr:from>
    <xdr:ext cx="599010" cy="259045"/>
    <xdr:sp macro="" textlink="">
      <xdr:nvSpPr>
        <xdr:cNvPr id="378" name="テキスト ボックス 377"/>
        <xdr:cNvSpPr txBox="1"/>
      </xdr:nvSpPr>
      <xdr:spPr>
        <a:xfrm>
          <a:off x="6672794" y="899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135634</xdr:rowOff>
    </xdr:from>
    <xdr:to>
      <xdr:col>15</xdr:col>
      <xdr:colOff>180975</xdr:colOff>
      <xdr:row>76</xdr:row>
      <xdr:rowOff>153628</xdr:rowOff>
    </xdr:to>
    <xdr:cxnSp macro="">
      <xdr:nvCxnSpPr>
        <xdr:cNvPr id="409" name="直線コネクタ 408"/>
        <xdr:cNvCxnSpPr/>
      </xdr:nvCxnSpPr>
      <xdr:spPr>
        <a:xfrm flipV="1">
          <a:off x="9639300" y="13165834"/>
          <a:ext cx="8382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85718</xdr:rowOff>
    </xdr:from>
    <xdr:to>
      <xdr:col>14</xdr:col>
      <xdr:colOff>28575</xdr:colOff>
      <xdr:row>76</xdr:row>
      <xdr:rowOff>153628</xdr:rowOff>
    </xdr:to>
    <xdr:cxnSp macro="">
      <xdr:nvCxnSpPr>
        <xdr:cNvPr id="412" name="直線コネクタ 411"/>
        <xdr:cNvCxnSpPr/>
      </xdr:nvCxnSpPr>
      <xdr:spPr>
        <a:xfrm>
          <a:off x="8750300" y="12087218"/>
          <a:ext cx="889000" cy="109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16" name="テキスト ボックス 415"/>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84834</xdr:rowOff>
    </xdr:from>
    <xdr:to>
      <xdr:col>15</xdr:col>
      <xdr:colOff>231775</xdr:colOff>
      <xdr:row>77</xdr:row>
      <xdr:rowOff>14984</xdr:rowOff>
    </xdr:to>
    <xdr:sp macro="" textlink="">
      <xdr:nvSpPr>
        <xdr:cNvPr id="422" name="円/楕円 421"/>
        <xdr:cNvSpPr/>
      </xdr:nvSpPr>
      <xdr:spPr>
        <a:xfrm>
          <a:off x="10426700" y="131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107711</xdr:rowOff>
    </xdr:from>
    <xdr:ext cx="534377" cy="259045"/>
    <xdr:sp macro="" textlink="">
      <xdr:nvSpPr>
        <xdr:cNvPr id="423" name="普通建設事業費 （ うち新規整備　）該当値テキスト"/>
        <xdr:cNvSpPr txBox="1"/>
      </xdr:nvSpPr>
      <xdr:spPr>
        <a:xfrm>
          <a:off x="10528300" y="129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102828</xdr:rowOff>
    </xdr:from>
    <xdr:to>
      <xdr:col>14</xdr:col>
      <xdr:colOff>79375</xdr:colOff>
      <xdr:row>77</xdr:row>
      <xdr:rowOff>32978</xdr:rowOff>
    </xdr:to>
    <xdr:sp macro="" textlink="">
      <xdr:nvSpPr>
        <xdr:cNvPr id="424" name="円/楕円 423"/>
        <xdr:cNvSpPr/>
      </xdr:nvSpPr>
      <xdr:spPr>
        <a:xfrm>
          <a:off x="9588500" y="131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24105</xdr:rowOff>
    </xdr:from>
    <xdr:ext cx="534377" cy="259045"/>
    <xdr:sp macro="" textlink="">
      <xdr:nvSpPr>
        <xdr:cNvPr id="425" name="テキスト ボックス 424"/>
        <xdr:cNvSpPr txBox="1"/>
      </xdr:nvSpPr>
      <xdr:spPr>
        <a:xfrm>
          <a:off x="9372111" y="132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34918</xdr:rowOff>
    </xdr:from>
    <xdr:to>
      <xdr:col>12</xdr:col>
      <xdr:colOff>561975</xdr:colOff>
      <xdr:row>70</xdr:row>
      <xdr:rowOff>136518</xdr:rowOff>
    </xdr:to>
    <xdr:sp macro="" textlink="">
      <xdr:nvSpPr>
        <xdr:cNvPr id="426" name="円/楕円 425"/>
        <xdr:cNvSpPr/>
      </xdr:nvSpPr>
      <xdr:spPr>
        <a:xfrm>
          <a:off x="8699500" y="120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153045</xdr:rowOff>
    </xdr:from>
    <xdr:ext cx="534377" cy="259045"/>
    <xdr:sp macro="" textlink="">
      <xdr:nvSpPr>
        <xdr:cNvPr id="427" name="テキスト ボックス 426"/>
        <xdr:cNvSpPr txBox="1"/>
      </xdr:nvSpPr>
      <xdr:spPr>
        <a:xfrm>
          <a:off x="8483111" y="118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19152</xdr:rowOff>
    </xdr:from>
    <xdr:to>
      <xdr:col>15</xdr:col>
      <xdr:colOff>180975</xdr:colOff>
      <xdr:row>98</xdr:row>
      <xdr:rowOff>78333</xdr:rowOff>
    </xdr:to>
    <xdr:cxnSp macro="">
      <xdr:nvCxnSpPr>
        <xdr:cNvPr id="456" name="直線コネクタ 455"/>
        <xdr:cNvCxnSpPr/>
      </xdr:nvCxnSpPr>
      <xdr:spPr>
        <a:xfrm>
          <a:off x="9639300" y="16821252"/>
          <a:ext cx="838200" cy="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19152</xdr:rowOff>
    </xdr:from>
    <xdr:to>
      <xdr:col>14</xdr:col>
      <xdr:colOff>28575</xdr:colOff>
      <xdr:row>99</xdr:row>
      <xdr:rowOff>21031</xdr:rowOff>
    </xdr:to>
    <xdr:cxnSp macro="">
      <xdr:nvCxnSpPr>
        <xdr:cNvPr id="459" name="直線コネクタ 458"/>
        <xdr:cNvCxnSpPr/>
      </xdr:nvCxnSpPr>
      <xdr:spPr>
        <a:xfrm flipV="1">
          <a:off x="8750300" y="16821252"/>
          <a:ext cx="889000" cy="17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27533</xdr:rowOff>
    </xdr:from>
    <xdr:to>
      <xdr:col>15</xdr:col>
      <xdr:colOff>231775</xdr:colOff>
      <xdr:row>98</xdr:row>
      <xdr:rowOff>129133</xdr:rowOff>
    </xdr:to>
    <xdr:sp macro="" textlink="">
      <xdr:nvSpPr>
        <xdr:cNvPr id="469" name="円/楕円 468"/>
        <xdr:cNvSpPr/>
      </xdr:nvSpPr>
      <xdr:spPr>
        <a:xfrm>
          <a:off x="10426700" y="168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113910</xdr:rowOff>
    </xdr:from>
    <xdr:ext cx="534377" cy="259045"/>
    <xdr:sp macro="" textlink="">
      <xdr:nvSpPr>
        <xdr:cNvPr id="470" name="普通建設事業費 （ うち更新整備　）該当値テキスト"/>
        <xdr:cNvSpPr txBox="1"/>
      </xdr:nvSpPr>
      <xdr:spPr>
        <a:xfrm>
          <a:off x="10528300" y="167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139802</xdr:rowOff>
    </xdr:from>
    <xdr:to>
      <xdr:col>14</xdr:col>
      <xdr:colOff>79375</xdr:colOff>
      <xdr:row>98</xdr:row>
      <xdr:rowOff>69952</xdr:rowOff>
    </xdr:to>
    <xdr:sp macro="" textlink="">
      <xdr:nvSpPr>
        <xdr:cNvPr id="471" name="円/楕円 470"/>
        <xdr:cNvSpPr/>
      </xdr:nvSpPr>
      <xdr:spPr>
        <a:xfrm>
          <a:off x="9588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61079</xdr:rowOff>
    </xdr:from>
    <xdr:ext cx="534377" cy="259045"/>
    <xdr:sp macro="" textlink="">
      <xdr:nvSpPr>
        <xdr:cNvPr id="472" name="テキスト ボックス 471"/>
        <xdr:cNvSpPr txBox="1"/>
      </xdr:nvSpPr>
      <xdr:spPr>
        <a:xfrm>
          <a:off x="9372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141681</xdr:rowOff>
    </xdr:from>
    <xdr:to>
      <xdr:col>12</xdr:col>
      <xdr:colOff>561975</xdr:colOff>
      <xdr:row>99</xdr:row>
      <xdr:rowOff>71831</xdr:rowOff>
    </xdr:to>
    <xdr:sp macro="" textlink="">
      <xdr:nvSpPr>
        <xdr:cNvPr id="473" name="円/楕円 472"/>
        <xdr:cNvSpPr/>
      </xdr:nvSpPr>
      <xdr:spPr>
        <a:xfrm>
          <a:off x="8699500" y="169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62958</xdr:rowOff>
    </xdr:from>
    <xdr:ext cx="469744" cy="259045"/>
    <xdr:sp macro="" textlink="">
      <xdr:nvSpPr>
        <xdr:cNvPr id="474" name="テキスト ボックス 473"/>
        <xdr:cNvSpPr txBox="1"/>
      </xdr:nvSpPr>
      <xdr:spPr>
        <a:xfrm>
          <a:off x="8515427" y="1703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4468</xdr:rowOff>
    </xdr:from>
    <xdr:to>
      <xdr:col>23</xdr:col>
      <xdr:colOff>517525</xdr:colOff>
      <xdr:row>78</xdr:row>
      <xdr:rowOff>24257</xdr:rowOff>
    </xdr:to>
    <xdr:cxnSp macro="">
      <xdr:nvCxnSpPr>
        <xdr:cNvPr id="615" name="直線コネクタ 614"/>
        <xdr:cNvCxnSpPr/>
      </xdr:nvCxnSpPr>
      <xdr:spPr>
        <a:xfrm>
          <a:off x="15481300" y="13377568"/>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4468</xdr:rowOff>
    </xdr:from>
    <xdr:to>
      <xdr:col>22</xdr:col>
      <xdr:colOff>365125</xdr:colOff>
      <xdr:row>78</xdr:row>
      <xdr:rowOff>5024</xdr:rowOff>
    </xdr:to>
    <xdr:cxnSp macro="">
      <xdr:nvCxnSpPr>
        <xdr:cNvPr id="618" name="直線コネクタ 617"/>
        <xdr:cNvCxnSpPr/>
      </xdr:nvCxnSpPr>
      <xdr:spPr>
        <a:xfrm flipV="1">
          <a:off x="14592300" y="13377568"/>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167962</xdr:rowOff>
    </xdr:from>
    <xdr:to>
      <xdr:col>21</xdr:col>
      <xdr:colOff>161925</xdr:colOff>
      <xdr:row>78</xdr:row>
      <xdr:rowOff>5024</xdr:rowOff>
    </xdr:to>
    <xdr:cxnSp macro="">
      <xdr:nvCxnSpPr>
        <xdr:cNvPr id="621" name="直線コネクタ 620"/>
        <xdr:cNvCxnSpPr/>
      </xdr:nvCxnSpPr>
      <xdr:spPr>
        <a:xfrm>
          <a:off x="13703300" y="1336961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167962</xdr:rowOff>
    </xdr:from>
    <xdr:to>
      <xdr:col>19</xdr:col>
      <xdr:colOff>644525</xdr:colOff>
      <xdr:row>78</xdr:row>
      <xdr:rowOff>521</xdr:rowOff>
    </xdr:to>
    <xdr:cxnSp macro="">
      <xdr:nvCxnSpPr>
        <xdr:cNvPr id="624" name="直線コネクタ 623"/>
        <xdr:cNvCxnSpPr/>
      </xdr:nvCxnSpPr>
      <xdr:spPr>
        <a:xfrm flipV="1">
          <a:off x="12814300" y="1336961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144907</xdr:rowOff>
    </xdr:from>
    <xdr:to>
      <xdr:col>23</xdr:col>
      <xdr:colOff>568325</xdr:colOff>
      <xdr:row>78</xdr:row>
      <xdr:rowOff>75057</xdr:rowOff>
    </xdr:to>
    <xdr:sp macro="" textlink="">
      <xdr:nvSpPr>
        <xdr:cNvPr id="634" name="円/楕円 633"/>
        <xdr:cNvSpPr/>
      </xdr:nvSpPr>
      <xdr:spPr>
        <a:xfrm>
          <a:off x="162687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123334</xdr:rowOff>
    </xdr:from>
    <xdr:ext cx="534377" cy="259045"/>
    <xdr:sp macro="" textlink="">
      <xdr:nvSpPr>
        <xdr:cNvPr id="635" name="公債費該当値テキスト"/>
        <xdr:cNvSpPr txBox="1"/>
      </xdr:nvSpPr>
      <xdr:spPr>
        <a:xfrm>
          <a:off x="16370300" y="1332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125118</xdr:rowOff>
    </xdr:from>
    <xdr:to>
      <xdr:col>22</xdr:col>
      <xdr:colOff>415925</xdr:colOff>
      <xdr:row>78</xdr:row>
      <xdr:rowOff>55268</xdr:rowOff>
    </xdr:to>
    <xdr:sp macro="" textlink="">
      <xdr:nvSpPr>
        <xdr:cNvPr id="636" name="円/楕円 635"/>
        <xdr:cNvSpPr/>
      </xdr:nvSpPr>
      <xdr:spPr>
        <a:xfrm>
          <a:off x="15430500" y="133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46395</xdr:rowOff>
    </xdr:from>
    <xdr:ext cx="534377" cy="259045"/>
    <xdr:sp macro="" textlink="">
      <xdr:nvSpPr>
        <xdr:cNvPr id="637" name="テキスト ボックス 636"/>
        <xdr:cNvSpPr txBox="1"/>
      </xdr:nvSpPr>
      <xdr:spPr>
        <a:xfrm>
          <a:off x="15214111" y="1341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125674</xdr:rowOff>
    </xdr:from>
    <xdr:to>
      <xdr:col>21</xdr:col>
      <xdr:colOff>212725</xdr:colOff>
      <xdr:row>78</xdr:row>
      <xdr:rowOff>55824</xdr:rowOff>
    </xdr:to>
    <xdr:sp macro="" textlink="">
      <xdr:nvSpPr>
        <xdr:cNvPr id="638" name="円/楕円 637"/>
        <xdr:cNvSpPr/>
      </xdr:nvSpPr>
      <xdr:spPr>
        <a:xfrm>
          <a:off x="14541500" y="133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46951</xdr:rowOff>
    </xdr:from>
    <xdr:ext cx="534377" cy="259045"/>
    <xdr:sp macro="" textlink="">
      <xdr:nvSpPr>
        <xdr:cNvPr id="639" name="テキスト ボックス 638"/>
        <xdr:cNvSpPr txBox="1"/>
      </xdr:nvSpPr>
      <xdr:spPr>
        <a:xfrm>
          <a:off x="14325111" y="134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117162</xdr:rowOff>
    </xdr:from>
    <xdr:to>
      <xdr:col>20</xdr:col>
      <xdr:colOff>9525</xdr:colOff>
      <xdr:row>78</xdr:row>
      <xdr:rowOff>47312</xdr:rowOff>
    </xdr:to>
    <xdr:sp macro="" textlink="">
      <xdr:nvSpPr>
        <xdr:cNvPr id="640" name="円/楕円 639"/>
        <xdr:cNvSpPr/>
      </xdr:nvSpPr>
      <xdr:spPr>
        <a:xfrm>
          <a:off x="13652500" y="133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38439</xdr:rowOff>
    </xdr:from>
    <xdr:ext cx="534377" cy="259045"/>
    <xdr:sp macro="" textlink="">
      <xdr:nvSpPr>
        <xdr:cNvPr id="641" name="テキスト ボックス 640"/>
        <xdr:cNvSpPr txBox="1"/>
      </xdr:nvSpPr>
      <xdr:spPr>
        <a:xfrm>
          <a:off x="13436111" y="1341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121171</xdr:rowOff>
    </xdr:from>
    <xdr:to>
      <xdr:col>18</xdr:col>
      <xdr:colOff>492125</xdr:colOff>
      <xdr:row>78</xdr:row>
      <xdr:rowOff>51321</xdr:rowOff>
    </xdr:to>
    <xdr:sp macro="" textlink="">
      <xdr:nvSpPr>
        <xdr:cNvPr id="642" name="円/楕円 641"/>
        <xdr:cNvSpPr/>
      </xdr:nvSpPr>
      <xdr:spPr>
        <a:xfrm>
          <a:off x="12763500" y="133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42448</xdr:rowOff>
    </xdr:from>
    <xdr:ext cx="534377" cy="259045"/>
    <xdr:sp macro="" textlink="">
      <xdr:nvSpPr>
        <xdr:cNvPr id="643" name="テキスト ボックス 642"/>
        <xdr:cNvSpPr txBox="1"/>
      </xdr:nvSpPr>
      <xdr:spPr>
        <a:xfrm>
          <a:off x="12547111" y="134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27166</xdr:rowOff>
    </xdr:from>
    <xdr:to>
      <xdr:col>23</xdr:col>
      <xdr:colOff>517525</xdr:colOff>
      <xdr:row>99</xdr:row>
      <xdr:rowOff>36094</xdr:rowOff>
    </xdr:to>
    <xdr:cxnSp macro="">
      <xdr:nvCxnSpPr>
        <xdr:cNvPr id="672" name="直線コネクタ 671"/>
        <xdr:cNvCxnSpPr/>
      </xdr:nvCxnSpPr>
      <xdr:spPr>
        <a:xfrm flipV="1">
          <a:off x="15481300" y="17000716"/>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36094</xdr:rowOff>
    </xdr:from>
    <xdr:to>
      <xdr:col>22</xdr:col>
      <xdr:colOff>365125</xdr:colOff>
      <xdr:row>99</xdr:row>
      <xdr:rowOff>43751</xdr:rowOff>
    </xdr:to>
    <xdr:cxnSp macro="">
      <xdr:nvCxnSpPr>
        <xdr:cNvPr id="675" name="直線コネクタ 674"/>
        <xdr:cNvCxnSpPr/>
      </xdr:nvCxnSpPr>
      <xdr:spPr>
        <a:xfrm flipV="1">
          <a:off x="14592300" y="17009644"/>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135432</xdr:rowOff>
    </xdr:from>
    <xdr:to>
      <xdr:col>21</xdr:col>
      <xdr:colOff>161925</xdr:colOff>
      <xdr:row>99</xdr:row>
      <xdr:rowOff>43751</xdr:rowOff>
    </xdr:to>
    <xdr:cxnSp macro="">
      <xdr:nvCxnSpPr>
        <xdr:cNvPr id="678" name="直線コネクタ 677"/>
        <xdr:cNvCxnSpPr/>
      </xdr:nvCxnSpPr>
      <xdr:spPr>
        <a:xfrm>
          <a:off x="13703300" y="16937532"/>
          <a:ext cx="889000" cy="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135432</xdr:rowOff>
    </xdr:from>
    <xdr:to>
      <xdr:col>19</xdr:col>
      <xdr:colOff>644525</xdr:colOff>
      <xdr:row>99</xdr:row>
      <xdr:rowOff>41123</xdr:rowOff>
    </xdr:to>
    <xdr:cxnSp macro="">
      <xdr:nvCxnSpPr>
        <xdr:cNvPr id="681" name="直線コネクタ 680"/>
        <xdr:cNvCxnSpPr/>
      </xdr:nvCxnSpPr>
      <xdr:spPr>
        <a:xfrm flipV="1">
          <a:off x="12814300" y="16937532"/>
          <a:ext cx="889000" cy="7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147816</xdr:rowOff>
    </xdr:from>
    <xdr:to>
      <xdr:col>23</xdr:col>
      <xdr:colOff>568325</xdr:colOff>
      <xdr:row>99</xdr:row>
      <xdr:rowOff>77966</xdr:rowOff>
    </xdr:to>
    <xdr:sp macro="" textlink="">
      <xdr:nvSpPr>
        <xdr:cNvPr id="691" name="円/楕円 690"/>
        <xdr:cNvSpPr/>
      </xdr:nvSpPr>
      <xdr:spPr>
        <a:xfrm>
          <a:off x="16268700" y="169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62743</xdr:rowOff>
    </xdr:from>
    <xdr:ext cx="469744" cy="259045"/>
    <xdr:sp macro="" textlink="">
      <xdr:nvSpPr>
        <xdr:cNvPr id="692" name="積立金該当値テキスト"/>
        <xdr:cNvSpPr txBox="1"/>
      </xdr:nvSpPr>
      <xdr:spPr>
        <a:xfrm>
          <a:off x="16370300" y="1686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156744</xdr:rowOff>
    </xdr:from>
    <xdr:to>
      <xdr:col>22</xdr:col>
      <xdr:colOff>415925</xdr:colOff>
      <xdr:row>99</xdr:row>
      <xdr:rowOff>86894</xdr:rowOff>
    </xdr:to>
    <xdr:sp macro="" textlink="">
      <xdr:nvSpPr>
        <xdr:cNvPr id="693" name="円/楕円 692"/>
        <xdr:cNvSpPr/>
      </xdr:nvSpPr>
      <xdr:spPr>
        <a:xfrm>
          <a:off x="15430500" y="169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78021</xdr:rowOff>
    </xdr:from>
    <xdr:ext cx="378565" cy="259045"/>
    <xdr:sp macro="" textlink="">
      <xdr:nvSpPr>
        <xdr:cNvPr id="694" name="テキスト ボックス 693"/>
        <xdr:cNvSpPr txBox="1"/>
      </xdr:nvSpPr>
      <xdr:spPr>
        <a:xfrm>
          <a:off x="15292017" y="1705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164401</xdr:rowOff>
    </xdr:from>
    <xdr:to>
      <xdr:col>21</xdr:col>
      <xdr:colOff>212725</xdr:colOff>
      <xdr:row>99</xdr:row>
      <xdr:rowOff>94551</xdr:rowOff>
    </xdr:to>
    <xdr:sp macro="" textlink="">
      <xdr:nvSpPr>
        <xdr:cNvPr id="695" name="円/楕円 694"/>
        <xdr:cNvSpPr/>
      </xdr:nvSpPr>
      <xdr:spPr>
        <a:xfrm>
          <a:off x="14541500" y="169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85678</xdr:rowOff>
    </xdr:from>
    <xdr:ext cx="313932" cy="259045"/>
    <xdr:sp macro="" textlink="">
      <xdr:nvSpPr>
        <xdr:cNvPr id="696" name="テキスト ボックス 695"/>
        <xdr:cNvSpPr txBox="1"/>
      </xdr:nvSpPr>
      <xdr:spPr>
        <a:xfrm>
          <a:off x="14435333" y="17059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84632</xdr:rowOff>
    </xdr:from>
    <xdr:to>
      <xdr:col>20</xdr:col>
      <xdr:colOff>9525</xdr:colOff>
      <xdr:row>99</xdr:row>
      <xdr:rowOff>14782</xdr:rowOff>
    </xdr:to>
    <xdr:sp macro="" textlink="">
      <xdr:nvSpPr>
        <xdr:cNvPr id="697" name="円/楕円 696"/>
        <xdr:cNvSpPr/>
      </xdr:nvSpPr>
      <xdr:spPr>
        <a:xfrm>
          <a:off x="13652500" y="16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5909</xdr:rowOff>
    </xdr:from>
    <xdr:ext cx="469744" cy="259045"/>
    <xdr:sp macro="" textlink="">
      <xdr:nvSpPr>
        <xdr:cNvPr id="698" name="テキスト ボックス 697"/>
        <xdr:cNvSpPr txBox="1"/>
      </xdr:nvSpPr>
      <xdr:spPr>
        <a:xfrm>
          <a:off x="13468427" y="169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161773</xdr:rowOff>
    </xdr:from>
    <xdr:to>
      <xdr:col>18</xdr:col>
      <xdr:colOff>492125</xdr:colOff>
      <xdr:row>99</xdr:row>
      <xdr:rowOff>91923</xdr:rowOff>
    </xdr:to>
    <xdr:sp macro="" textlink="">
      <xdr:nvSpPr>
        <xdr:cNvPr id="699" name="円/楕円 698"/>
        <xdr:cNvSpPr/>
      </xdr:nvSpPr>
      <xdr:spPr>
        <a:xfrm>
          <a:off x="12763500" y="169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83050</xdr:rowOff>
    </xdr:from>
    <xdr:ext cx="378565" cy="259045"/>
    <xdr:sp macro="" textlink="">
      <xdr:nvSpPr>
        <xdr:cNvPr id="700" name="テキスト ボックス 699"/>
        <xdr:cNvSpPr txBox="1"/>
      </xdr:nvSpPr>
      <xdr:spPr>
        <a:xfrm>
          <a:off x="12625017" y="1705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27262</xdr:rowOff>
    </xdr:from>
    <xdr:to>
      <xdr:col>32</xdr:col>
      <xdr:colOff>187325</xdr:colOff>
      <xdr:row>77</xdr:row>
      <xdr:rowOff>152763</xdr:rowOff>
    </xdr:to>
    <xdr:cxnSp macro="">
      <xdr:nvCxnSpPr>
        <xdr:cNvPr id="844" name="直線コネクタ 843"/>
        <xdr:cNvCxnSpPr/>
      </xdr:nvCxnSpPr>
      <xdr:spPr>
        <a:xfrm>
          <a:off x="21323300" y="13228912"/>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27262</xdr:rowOff>
    </xdr:from>
    <xdr:to>
      <xdr:col>31</xdr:col>
      <xdr:colOff>34925</xdr:colOff>
      <xdr:row>77</xdr:row>
      <xdr:rowOff>125608</xdr:rowOff>
    </xdr:to>
    <xdr:cxnSp macro="">
      <xdr:nvCxnSpPr>
        <xdr:cNvPr id="847" name="直線コネクタ 846"/>
        <xdr:cNvCxnSpPr/>
      </xdr:nvCxnSpPr>
      <xdr:spPr>
        <a:xfrm flipV="1">
          <a:off x="20434300" y="13228912"/>
          <a:ext cx="889000" cy="9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45092</xdr:rowOff>
    </xdr:from>
    <xdr:to>
      <xdr:col>29</xdr:col>
      <xdr:colOff>517525</xdr:colOff>
      <xdr:row>77</xdr:row>
      <xdr:rowOff>125608</xdr:rowOff>
    </xdr:to>
    <xdr:cxnSp macro="">
      <xdr:nvCxnSpPr>
        <xdr:cNvPr id="850" name="直線コネクタ 849"/>
        <xdr:cNvCxnSpPr/>
      </xdr:nvCxnSpPr>
      <xdr:spPr>
        <a:xfrm>
          <a:off x="19545300" y="13246742"/>
          <a:ext cx="889000" cy="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45092</xdr:rowOff>
    </xdr:from>
    <xdr:to>
      <xdr:col>28</xdr:col>
      <xdr:colOff>314325</xdr:colOff>
      <xdr:row>78</xdr:row>
      <xdr:rowOff>55673</xdr:rowOff>
    </xdr:to>
    <xdr:cxnSp macro="">
      <xdr:nvCxnSpPr>
        <xdr:cNvPr id="853" name="直線コネクタ 852"/>
        <xdr:cNvCxnSpPr/>
      </xdr:nvCxnSpPr>
      <xdr:spPr>
        <a:xfrm flipV="1">
          <a:off x="18656300" y="13246742"/>
          <a:ext cx="889000" cy="1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101963</xdr:rowOff>
    </xdr:from>
    <xdr:to>
      <xdr:col>32</xdr:col>
      <xdr:colOff>238125</xdr:colOff>
      <xdr:row>78</xdr:row>
      <xdr:rowOff>32113</xdr:rowOff>
    </xdr:to>
    <xdr:sp macro="" textlink="">
      <xdr:nvSpPr>
        <xdr:cNvPr id="863" name="円/楕円 862"/>
        <xdr:cNvSpPr/>
      </xdr:nvSpPr>
      <xdr:spPr>
        <a:xfrm>
          <a:off x="22110700" y="13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16890</xdr:rowOff>
    </xdr:from>
    <xdr:ext cx="534377" cy="259045"/>
    <xdr:sp macro="" textlink="">
      <xdr:nvSpPr>
        <xdr:cNvPr id="864" name="繰出金該当値テキスト"/>
        <xdr:cNvSpPr txBox="1"/>
      </xdr:nvSpPr>
      <xdr:spPr>
        <a:xfrm>
          <a:off x="22212300" y="132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147912</xdr:rowOff>
    </xdr:from>
    <xdr:to>
      <xdr:col>31</xdr:col>
      <xdr:colOff>85725</xdr:colOff>
      <xdr:row>77</xdr:row>
      <xdr:rowOff>78062</xdr:rowOff>
    </xdr:to>
    <xdr:sp macro="" textlink="">
      <xdr:nvSpPr>
        <xdr:cNvPr id="865" name="円/楕円 864"/>
        <xdr:cNvSpPr/>
      </xdr:nvSpPr>
      <xdr:spPr>
        <a:xfrm>
          <a:off x="21272500" y="131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69189</xdr:rowOff>
    </xdr:from>
    <xdr:ext cx="534377" cy="259045"/>
    <xdr:sp macro="" textlink="">
      <xdr:nvSpPr>
        <xdr:cNvPr id="866" name="テキスト ボックス 865"/>
        <xdr:cNvSpPr txBox="1"/>
      </xdr:nvSpPr>
      <xdr:spPr>
        <a:xfrm>
          <a:off x="21056111" y="132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74808</xdr:rowOff>
    </xdr:from>
    <xdr:to>
      <xdr:col>29</xdr:col>
      <xdr:colOff>568325</xdr:colOff>
      <xdr:row>78</xdr:row>
      <xdr:rowOff>4958</xdr:rowOff>
    </xdr:to>
    <xdr:sp macro="" textlink="">
      <xdr:nvSpPr>
        <xdr:cNvPr id="867" name="円/楕円 866"/>
        <xdr:cNvSpPr/>
      </xdr:nvSpPr>
      <xdr:spPr>
        <a:xfrm>
          <a:off x="20383500" y="132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167535</xdr:rowOff>
    </xdr:from>
    <xdr:ext cx="534377" cy="259045"/>
    <xdr:sp macro="" textlink="">
      <xdr:nvSpPr>
        <xdr:cNvPr id="868" name="テキスト ボックス 867"/>
        <xdr:cNvSpPr txBox="1"/>
      </xdr:nvSpPr>
      <xdr:spPr>
        <a:xfrm>
          <a:off x="20167111" y="1336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165742</xdr:rowOff>
    </xdr:from>
    <xdr:to>
      <xdr:col>28</xdr:col>
      <xdr:colOff>365125</xdr:colOff>
      <xdr:row>77</xdr:row>
      <xdr:rowOff>95892</xdr:rowOff>
    </xdr:to>
    <xdr:sp macro="" textlink="">
      <xdr:nvSpPr>
        <xdr:cNvPr id="869" name="円/楕円 868"/>
        <xdr:cNvSpPr/>
      </xdr:nvSpPr>
      <xdr:spPr>
        <a:xfrm>
          <a:off x="19494500" y="131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87019</xdr:rowOff>
    </xdr:from>
    <xdr:ext cx="534377" cy="259045"/>
    <xdr:sp macro="" textlink="">
      <xdr:nvSpPr>
        <xdr:cNvPr id="870" name="テキスト ボックス 869"/>
        <xdr:cNvSpPr txBox="1"/>
      </xdr:nvSpPr>
      <xdr:spPr>
        <a:xfrm>
          <a:off x="19278111" y="132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4873</xdr:rowOff>
    </xdr:from>
    <xdr:to>
      <xdr:col>27</xdr:col>
      <xdr:colOff>161925</xdr:colOff>
      <xdr:row>78</xdr:row>
      <xdr:rowOff>106473</xdr:rowOff>
    </xdr:to>
    <xdr:sp macro="" textlink="">
      <xdr:nvSpPr>
        <xdr:cNvPr id="871" name="円/楕円 870"/>
        <xdr:cNvSpPr/>
      </xdr:nvSpPr>
      <xdr:spPr>
        <a:xfrm>
          <a:off x="18605500" y="133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97600</xdr:rowOff>
    </xdr:from>
    <xdr:ext cx="534377" cy="259045"/>
    <xdr:sp macro="" textlink="">
      <xdr:nvSpPr>
        <xdr:cNvPr id="872" name="テキスト ボックス 871"/>
        <xdr:cNvSpPr txBox="1"/>
      </xdr:nvSpPr>
      <xdr:spPr>
        <a:xfrm>
          <a:off x="18389111" y="1347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本町は５１８ヘクタールの町域に人口約１万９千人が居住しており、歴史的に古くから交通の要衝であったこともあり、コンパクトシティとしての特徴をもつ。</a:t>
          </a:r>
        </a:p>
        <a:p>
          <a:r>
            <a:rPr kumimoji="1" lang="ja-JP" altLang="en-US" sz="1300">
              <a:latin typeface="ＭＳ Ｐゴシック"/>
            </a:rPr>
            <a:t>　住民一人当たりのコストでみた場合、人件費は沖縄県平均より９，５０６円低く、比較的少ないコストに抑えることができている。</a:t>
          </a:r>
        </a:p>
        <a:p>
          <a:r>
            <a:rPr kumimoji="1" lang="ja-JP" altLang="en-US" sz="1300">
              <a:latin typeface="ＭＳ Ｐゴシック"/>
            </a:rPr>
            <a:t>　　 公債費も沖縄県平均より１２，５２５円低い。義務的経費のなかでは扶助費が高く、県平均より低いものの類似団体平均より２９，０２７円多い（１．４倍）。</a:t>
          </a:r>
        </a:p>
        <a:p>
          <a:r>
            <a:rPr kumimoji="1" lang="ja-JP" altLang="en-US" sz="1300">
              <a:latin typeface="ＭＳ Ｐゴシック"/>
            </a:rPr>
            <a:t>　維持修繕費は、類似団体平均と比べこれまで低く抑えられてきたが、老朽化施設が複数存在していることから今後は増えることが懸念される。関連して、積</a:t>
          </a:r>
          <a:endParaRPr kumimoji="1" lang="en-US" altLang="ja-JP" sz="1300">
            <a:latin typeface="ＭＳ Ｐゴシック"/>
          </a:endParaRPr>
        </a:p>
        <a:p>
          <a:r>
            <a:rPr kumimoji="1" lang="ja-JP" altLang="en-US" sz="1300">
              <a:latin typeface="ＭＳ Ｐゴシック"/>
            </a:rPr>
            <a:t>　立金が類似団体平均や県平均より約２万円低く、施設の長寿命化、将来の建替えを想定し公共施設等整備基金への積立を実施する必要がある。</a:t>
          </a:r>
        </a:p>
        <a:p>
          <a:r>
            <a:rPr kumimoji="1" lang="ja-JP" altLang="en-US" sz="1300">
              <a:latin typeface="ＭＳ Ｐゴシック"/>
            </a:rPr>
            <a:t>　</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31931</xdr:rowOff>
    </xdr:from>
    <xdr:to>
      <xdr:col>6</xdr:col>
      <xdr:colOff>511175</xdr:colOff>
      <xdr:row>35</xdr:row>
      <xdr:rowOff>87775</xdr:rowOff>
    </xdr:to>
    <xdr:cxnSp macro="">
      <xdr:nvCxnSpPr>
        <xdr:cNvPr id="63" name="直線コネクタ 62"/>
        <xdr:cNvCxnSpPr/>
      </xdr:nvCxnSpPr>
      <xdr:spPr>
        <a:xfrm>
          <a:off x="3797300" y="6032681"/>
          <a:ext cx="8382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122718</xdr:rowOff>
    </xdr:from>
    <xdr:to>
      <xdr:col>5</xdr:col>
      <xdr:colOff>358775</xdr:colOff>
      <xdr:row>35</xdr:row>
      <xdr:rowOff>31931</xdr:rowOff>
    </xdr:to>
    <xdr:cxnSp macro="">
      <xdr:nvCxnSpPr>
        <xdr:cNvPr id="66" name="直線コネクタ 65"/>
        <xdr:cNvCxnSpPr/>
      </xdr:nvCxnSpPr>
      <xdr:spPr>
        <a:xfrm>
          <a:off x="2908300" y="595201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122718</xdr:rowOff>
    </xdr:from>
    <xdr:to>
      <xdr:col>4</xdr:col>
      <xdr:colOff>155575</xdr:colOff>
      <xdr:row>34</xdr:row>
      <xdr:rowOff>170398</xdr:rowOff>
    </xdr:to>
    <xdr:cxnSp macro="">
      <xdr:nvCxnSpPr>
        <xdr:cNvPr id="69" name="直線コネクタ 68"/>
        <xdr:cNvCxnSpPr/>
      </xdr:nvCxnSpPr>
      <xdr:spPr>
        <a:xfrm flipV="1">
          <a:off x="2019300" y="5952018"/>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170398</xdr:rowOff>
    </xdr:from>
    <xdr:to>
      <xdr:col>2</xdr:col>
      <xdr:colOff>638175</xdr:colOff>
      <xdr:row>35</xdr:row>
      <xdr:rowOff>23767</xdr:rowOff>
    </xdr:to>
    <xdr:cxnSp macro="">
      <xdr:nvCxnSpPr>
        <xdr:cNvPr id="72" name="直線コネクタ 71"/>
        <xdr:cNvCxnSpPr/>
      </xdr:nvCxnSpPr>
      <xdr:spPr>
        <a:xfrm flipV="1">
          <a:off x="1130300" y="5999698"/>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36975</xdr:rowOff>
    </xdr:from>
    <xdr:to>
      <xdr:col>6</xdr:col>
      <xdr:colOff>561975</xdr:colOff>
      <xdr:row>35</xdr:row>
      <xdr:rowOff>138575</xdr:rowOff>
    </xdr:to>
    <xdr:sp macro="" textlink="">
      <xdr:nvSpPr>
        <xdr:cNvPr id="82" name="円/楕円 81"/>
        <xdr:cNvSpPr/>
      </xdr:nvSpPr>
      <xdr:spPr>
        <a:xfrm>
          <a:off x="4584700" y="6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15402</xdr:rowOff>
    </xdr:from>
    <xdr:ext cx="469744" cy="259045"/>
    <xdr:sp macro="" textlink="">
      <xdr:nvSpPr>
        <xdr:cNvPr id="83" name="議会費該当値テキスト"/>
        <xdr:cNvSpPr txBox="1"/>
      </xdr:nvSpPr>
      <xdr:spPr>
        <a:xfrm>
          <a:off x="4686300" y="601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152581</xdr:rowOff>
    </xdr:from>
    <xdr:to>
      <xdr:col>5</xdr:col>
      <xdr:colOff>409575</xdr:colOff>
      <xdr:row>35</xdr:row>
      <xdr:rowOff>82731</xdr:rowOff>
    </xdr:to>
    <xdr:sp macro="" textlink="">
      <xdr:nvSpPr>
        <xdr:cNvPr id="84" name="円/楕円 83"/>
        <xdr:cNvSpPr/>
      </xdr:nvSpPr>
      <xdr:spPr>
        <a:xfrm>
          <a:off x="3746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73858</xdr:rowOff>
    </xdr:from>
    <xdr:ext cx="469744" cy="259045"/>
    <xdr:sp macro="" textlink="">
      <xdr:nvSpPr>
        <xdr:cNvPr id="85" name="テキスト ボックス 84"/>
        <xdr:cNvSpPr txBox="1"/>
      </xdr:nvSpPr>
      <xdr:spPr>
        <a:xfrm>
          <a:off x="3562427"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71918</xdr:rowOff>
    </xdr:from>
    <xdr:to>
      <xdr:col>4</xdr:col>
      <xdr:colOff>206375</xdr:colOff>
      <xdr:row>35</xdr:row>
      <xdr:rowOff>2068</xdr:rowOff>
    </xdr:to>
    <xdr:sp macro="" textlink="">
      <xdr:nvSpPr>
        <xdr:cNvPr id="86" name="円/楕円 85"/>
        <xdr:cNvSpPr/>
      </xdr:nvSpPr>
      <xdr:spPr>
        <a:xfrm>
          <a:off x="2857500" y="59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164645</xdr:rowOff>
    </xdr:from>
    <xdr:ext cx="469744" cy="259045"/>
    <xdr:sp macro="" textlink="">
      <xdr:nvSpPr>
        <xdr:cNvPr id="87" name="テキスト ボックス 86"/>
        <xdr:cNvSpPr txBox="1"/>
      </xdr:nvSpPr>
      <xdr:spPr>
        <a:xfrm>
          <a:off x="2673427" y="59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119598</xdr:rowOff>
    </xdr:from>
    <xdr:to>
      <xdr:col>3</xdr:col>
      <xdr:colOff>3175</xdr:colOff>
      <xdr:row>35</xdr:row>
      <xdr:rowOff>49748</xdr:rowOff>
    </xdr:to>
    <xdr:sp macro="" textlink="">
      <xdr:nvSpPr>
        <xdr:cNvPr id="88" name="円/楕円 87"/>
        <xdr:cNvSpPr/>
      </xdr:nvSpPr>
      <xdr:spPr>
        <a:xfrm>
          <a:off x="19685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40875</xdr:rowOff>
    </xdr:from>
    <xdr:ext cx="469744" cy="259045"/>
    <xdr:sp macro="" textlink="">
      <xdr:nvSpPr>
        <xdr:cNvPr id="89" name="テキスト ボックス 88"/>
        <xdr:cNvSpPr txBox="1"/>
      </xdr:nvSpPr>
      <xdr:spPr>
        <a:xfrm>
          <a:off x="1784427" y="604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144417</xdr:rowOff>
    </xdr:from>
    <xdr:to>
      <xdr:col>1</xdr:col>
      <xdr:colOff>485775</xdr:colOff>
      <xdr:row>35</xdr:row>
      <xdr:rowOff>74567</xdr:rowOff>
    </xdr:to>
    <xdr:sp macro="" textlink="">
      <xdr:nvSpPr>
        <xdr:cNvPr id="90" name="円/楕円 89"/>
        <xdr:cNvSpPr/>
      </xdr:nvSpPr>
      <xdr:spPr>
        <a:xfrm>
          <a:off x="1079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65694</xdr:rowOff>
    </xdr:from>
    <xdr:ext cx="469744" cy="259045"/>
    <xdr:sp macro="" textlink="">
      <xdr:nvSpPr>
        <xdr:cNvPr id="91" name="テキスト ボックス 90"/>
        <xdr:cNvSpPr txBox="1"/>
      </xdr:nvSpPr>
      <xdr:spPr>
        <a:xfrm>
          <a:off x="895427"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155169</xdr:rowOff>
    </xdr:from>
    <xdr:to>
      <xdr:col>6</xdr:col>
      <xdr:colOff>511175</xdr:colOff>
      <xdr:row>59</xdr:row>
      <xdr:rowOff>37603</xdr:rowOff>
    </xdr:to>
    <xdr:cxnSp macro="">
      <xdr:nvCxnSpPr>
        <xdr:cNvPr id="123" name="直線コネクタ 122"/>
        <xdr:cNvCxnSpPr/>
      </xdr:nvCxnSpPr>
      <xdr:spPr>
        <a:xfrm>
          <a:off x="3797300" y="1009926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84477</xdr:rowOff>
    </xdr:from>
    <xdr:to>
      <xdr:col>5</xdr:col>
      <xdr:colOff>358775</xdr:colOff>
      <xdr:row>58</xdr:row>
      <xdr:rowOff>155169</xdr:rowOff>
    </xdr:to>
    <xdr:cxnSp macro="">
      <xdr:nvCxnSpPr>
        <xdr:cNvPr id="126" name="直線コネクタ 125"/>
        <xdr:cNvCxnSpPr/>
      </xdr:nvCxnSpPr>
      <xdr:spPr>
        <a:xfrm>
          <a:off x="2908300" y="9342777"/>
          <a:ext cx="889000" cy="75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84477</xdr:rowOff>
    </xdr:from>
    <xdr:to>
      <xdr:col>4</xdr:col>
      <xdr:colOff>155575</xdr:colOff>
      <xdr:row>58</xdr:row>
      <xdr:rowOff>67288</xdr:rowOff>
    </xdr:to>
    <xdr:cxnSp macro="">
      <xdr:nvCxnSpPr>
        <xdr:cNvPr id="129" name="直線コネクタ 128"/>
        <xdr:cNvCxnSpPr/>
      </xdr:nvCxnSpPr>
      <xdr:spPr>
        <a:xfrm flipV="1">
          <a:off x="2019300" y="9342777"/>
          <a:ext cx="889000" cy="66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67288</xdr:rowOff>
    </xdr:from>
    <xdr:to>
      <xdr:col>2</xdr:col>
      <xdr:colOff>638175</xdr:colOff>
      <xdr:row>59</xdr:row>
      <xdr:rowOff>41500</xdr:rowOff>
    </xdr:to>
    <xdr:cxnSp macro="">
      <xdr:nvCxnSpPr>
        <xdr:cNvPr id="132" name="直線コネクタ 131"/>
        <xdr:cNvCxnSpPr/>
      </xdr:nvCxnSpPr>
      <xdr:spPr>
        <a:xfrm flipV="1">
          <a:off x="1130300" y="10011388"/>
          <a:ext cx="889000" cy="1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158253</xdr:rowOff>
    </xdr:from>
    <xdr:to>
      <xdr:col>6</xdr:col>
      <xdr:colOff>561975</xdr:colOff>
      <xdr:row>59</xdr:row>
      <xdr:rowOff>88403</xdr:rowOff>
    </xdr:to>
    <xdr:sp macro="" textlink="">
      <xdr:nvSpPr>
        <xdr:cNvPr id="142" name="円/楕円 141"/>
        <xdr:cNvSpPr/>
      </xdr:nvSpPr>
      <xdr:spPr>
        <a:xfrm>
          <a:off x="4584700" y="101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73180</xdr:rowOff>
    </xdr:from>
    <xdr:ext cx="534377" cy="259045"/>
    <xdr:sp macro="" textlink="">
      <xdr:nvSpPr>
        <xdr:cNvPr id="143" name="総務費該当値テキスト"/>
        <xdr:cNvSpPr txBox="1"/>
      </xdr:nvSpPr>
      <xdr:spPr>
        <a:xfrm>
          <a:off x="4686300" y="100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104369</xdr:rowOff>
    </xdr:from>
    <xdr:to>
      <xdr:col>5</xdr:col>
      <xdr:colOff>409575</xdr:colOff>
      <xdr:row>59</xdr:row>
      <xdr:rowOff>34519</xdr:rowOff>
    </xdr:to>
    <xdr:sp macro="" textlink="">
      <xdr:nvSpPr>
        <xdr:cNvPr id="144" name="円/楕円 143"/>
        <xdr:cNvSpPr/>
      </xdr:nvSpPr>
      <xdr:spPr>
        <a:xfrm>
          <a:off x="3746500" y="10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25646</xdr:rowOff>
    </xdr:from>
    <xdr:ext cx="534377" cy="259045"/>
    <xdr:sp macro="" textlink="">
      <xdr:nvSpPr>
        <xdr:cNvPr id="145" name="テキスト ボックス 144"/>
        <xdr:cNvSpPr txBox="1"/>
      </xdr:nvSpPr>
      <xdr:spPr>
        <a:xfrm>
          <a:off x="3530111" y="101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33677</xdr:rowOff>
    </xdr:from>
    <xdr:to>
      <xdr:col>4</xdr:col>
      <xdr:colOff>206375</xdr:colOff>
      <xdr:row>54</xdr:row>
      <xdr:rowOff>135277</xdr:rowOff>
    </xdr:to>
    <xdr:sp macro="" textlink="">
      <xdr:nvSpPr>
        <xdr:cNvPr id="146" name="円/楕円 145"/>
        <xdr:cNvSpPr/>
      </xdr:nvSpPr>
      <xdr:spPr>
        <a:xfrm>
          <a:off x="2857500" y="92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151804</xdr:rowOff>
    </xdr:from>
    <xdr:ext cx="599010" cy="259045"/>
    <xdr:sp macro="" textlink="">
      <xdr:nvSpPr>
        <xdr:cNvPr id="147" name="テキスト ボックス 146"/>
        <xdr:cNvSpPr txBox="1"/>
      </xdr:nvSpPr>
      <xdr:spPr>
        <a:xfrm>
          <a:off x="2608794" y="906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16488</xdr:rowOff>
    </xdr:from>
    <xdr:to>
      <xdr:col>3</xdr:col>
      <xdr:colOff>3175</xdr:colOff>
      <xdr:row>58</xdr:row>
      <xdr:rowOff>118088</xdr:rowOff>
    </xdr:to>
    <xdr:sp macro="" textlink="">
      <xdr:nvSpPr>
        <xdr:cNvPr id="148" name="円/楕円 147"/>
        <xdr:cNvSpPr/>
      </xdr:nvSpPr>
      <xdr:spPr>
        <a:xfrm>
          <a:off x="1968500" y="99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109215</xdr:rowOff>
    </xdr:from>
    <xdr:ext cx="534377" cy="259045"/>
    <xdr:sp macro="" textlink="">
      <xdr:nvSpPr>
        <xdr:cNvPr id="149" name="テキスト ボックス 148"/>
        <xdr:cNvSpPr txBox="1"/>
      </xdr:nvSpPr>
      <xdr:spPr>
        <a:xfrm>
          <a:off x="1752111" y="100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162150</xdr:rowOff>
    </xdr:from>
    <xdr:to>
      <xdr:col>1</xdr:col>
      <xdr:colOff>485775</xdr:colOff>
      <xdr:row>59</xdr:row>
      <xdr:rowOff>92300</xdr:rowOff>
    </xdr:to>
    <xdr:sp macro="" textlink="">
      <xdr:nvSpPr>
        <xdr:cNvPr id="150" name="円/楕円 149"/>
        <xdr:cNvSpPr/>
      </xdr:nvSpPr>
      <xdr:spPr>
        <a:xfrm>
          <a:off x="1079500" y="101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83427</xdr:rowOff>
    </xdr:from>
    <xdr:ext cx="534377" cy="259045"/>
    <xdr:sp macro="" textlink="">
      <xdr:nvSpPr>
        <xdr:cNvPr id="151" name="テキスト ボックス 150"/>
        <xdr:cNvSpPr txBox="1"/>
      </xdr:nvSpPr>
      <xdr:spPr>
        <a:xfrm>
          <a:off x="863111" y="101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45796</xdr:rowOff>
    </xdr:from>
    <xdr:to>
      <xdr:col>6</xdr:col>
      <xdr:colOff>511175</xdr:colOff>
      <xdr:row>74</xdr:row>
      <xdr:rowOff>63132</xdr:rowOff>
    </xdr:to>
    <xdr:cxnSp macro="">
      <xdr:nvCxnSpPr>
        <xdr:cNvPr id="181" name="直線コネクタ 180"/>
        <xdr:cNvCxnSpPr/>
      </xdr:nvCxnSpPr>
      <xdr:spPr>
        <a:xfrm>
          <a:off x="3797300" y="12733096"/>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45796</xdr:rowOff>
    </xdr:from>
    <xdr:to>
      <xdr:col>5</xdr:col>
      <xdr:colOff>358775</xdr:colOff>
      <xdr:row>76</xdr:row>
      <xdr:rowOff>60503</xdr:rowOff>
    </xdr:to>
    <xdr:cxnSp macro="">
      <xdr:nvCxnSpPr>
        <xdr:cNvPr id="184" name="直線コネクタ 183"/>
        <xdr:cNvCxnSpPr/>
      </xdr:nvCxnSpPr>
      <xdr:spPr>
        <a:xfrm flipV="1">
          <a:off x="2908300" y="12733096"/>
          <a:ext cx="889000" cy="3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122415</xdr:rowOff>
    </xdr:from>
    <xdr:to>
      <xdr:col>4</xdr:col>
      <xdr:colOff>155575</xdr:colOff>
      <xdr:row>76</xdr:row>
      <xdr:rowOff>60503</xdr:rowOff>
    </xdr:to>
    <xdr:cxnSp macro="">
      <xdr:nvCxnSpPr>
        <xdr:cNvPr id="187" name="直線コネクタ 186"/>
        <xdr:cNvCxnSpPr/>
      </xdr:nvCxnSpPr>
      <xdr:spPr>
        <a:xfrm>
          <a:off x="2019300" y="12981165"/>
          <a:ext cx="8890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122415</xdr:rowOff>
    </xdr:from>
    <xdr:to>
      <xdr:col>2</xdr:col>
      <xdr:colOff>638175</xdr:colOff>
      <xdr:row>75</xdr:row>
      <xdr:rowOff>153772</xdr:rowOff>
    </xdr:to>
    <xdr:cxnSp macro="">
      <xdr:nvCxnSpPr>
        <xdr:cNvPr id="190" name="直線コネクタ 189"/>
        <xdr:cNvCxnSpPr/>
      </xdr:nvCxnSpPr>
      <xdr:spPr>
        <a:xfrm flipV="1">
          <a:off x="1130300" y="12981165"/>
          <a:ext cx="8890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12332</xdr:rowOff>
    </xdr:from>
    <xdr:to>
      <xdr:col>6</xdr:col>
      <xdr:colOff>561975</xdr:colOff>
      <xdr:row>74</xdr:row>
      <xdr:rowOff>113932</xdr:rowOff>
    </xdr:to>
    <xdr:sp macro="" textlink="">
      <xdr:nvSpPr>
        <xdr:cNvPr id="200" name="円/楕円 199"/>
        <xdr:cNvSpPr/>
      </xdr:nvSpPr>
      <xdr:spPr>
        <a:xfrm>
          <a:off x="4584700" y="12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35209</xdr:rowOff>
    </xdr:from>
    <xdr:ext cx="599010" cy="259045"/>
    <xdr:sp macro="" textlink="">
      <xdr:nvSpPr>
        <xdr:cNvPr id="201" name="民生費該当値テキスト"/>
        <xdr:cNvSpPr txBox="1"/>
      </xdr:nvSpPr>
      <xdr:spPr>
        <a:xfrm>
          <a:off x="4686300" y="1255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156,029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166446</xdr:rowOff>
    </xdr:from>
    <xdr:to>
      <xdr:col>5</xdr:col>
      <xdr:colOff>409575</xdr:colOff>
      <xdr:row>74</xdr:row>
      <xdr:rowOff>96596</xdr:rowOff>
    </xdr:to>
    <xdr:sp macro="" textlink="">
      <xdr:nvSpPr>
        <xdr:cNvPr id="202" name="円/楕円 201"/>
        <xdr:cNvSpPr/>
      </xdr:nvSpPr>
      <xdr:spPr>
        <a:xfrm>
          <a:off x="3746500" y="126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113123</xdr:rowOff>
    </xdr:from>
    <xdr:ext cx="599010" cy="259045"/>
    <xdr:sp macro="" textlink="">
      <xdr:nvSpPr>
        <xdr:cNvPr id="203" name="テキスト ボックス 202"/>
        <xdr:cNvSpPr txBox="1"/>
      </xdr:nvSpPr>
      <xdr:spPr>
        <a:xfrm>
          <a:off x="3497794" y="1245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9703</xdr:rowOff>
    </xdr:from>
    <xdr:to>
      <xdr:col>4</xdr:col>
      <xdr:colOff>206375</xdr:colOff>
      <xdr:row>76</xdr:row>
      <xdr:rowOff>111303</xdr:rowOff>
    </xdr:to>
    <xdr:sp macro="" textlink="">
      <xdr:nvSpPr>
        <xdr:cNvPr id="204" name="円/楕円 203"/>
        <xdr:cNvSpPr/>
      </xdr:nvSpPr>
      <xdr:spPr>
        <a:xfrm>
          <a:off x="2857500" y="130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102430</xdr:rowOff>
    </xdr:from>
    <xdr:ext cx="599010" cy="259045"/>
    <xdr:sp macro="" textlink="">
      <xdr:nvSpPr>
        <xdr:cNvPr id="205" name="テキスト ボックス 204"/>
        <xdr:cNvSpPr txBox="1"/>
      </xdr:nvSpPr>
      <xdr:spPr>
        <a:xfrm>
          <a:off x="2608794" y="131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71615</xdr:rowOff>
    </xdr:from>
    <xdr:to>
      <xdr:col>3</xdr:col>
      <xdr:colOff>3175</xdr:colOff>
      <xdr:row>76</xdr:row>
      <xdr:rowOff>1764</xdr:rowOff>
    </xdr:to>
    <xdr:sp macro="" textlink="">
      <xdr:nvSpPr>
        <xdr:cNvPr id="206" name="円/楕円 205"/>
        <xdr:cNvSpPr/>
      </xdr:nvSpPr>
      <xdr:spPr>
        <a:xfrm>
          <a:off x="1968500" y="129303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18292</xdr:rowOff>
    </xdr:from>
    <xdr:ext cx="599010" cy="259045"/>
    <xdr:sp macro="" textlink="">
      <xdr:nvSpPr>
        <xdr:cNvPr id="207" name="テキスト ボックス 206"/>
        <xdr:cNvSpPr txBox="1"/>
      </xdr:nvSpPr>
      <xdr:spPr>
        <a:xfrm>
          <a:off x="1719794" y="1270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102971</xdr:rowOff>
    </xdr:from>
    <xdr:to>
      <xdr:col>1</xdr:col>
      <xdr:colOff>485775</xdr:colOff>
      <xdr:row>76</xdr:row>
      <xdr:rowOff>33120</xdr:rowOff>
    </xdr:to>
    <xdr:sp macro="" textlink="">
      <xdr:nvSpPr>
        <xdr:cNvPr id="208" name="円/楕円 207"/>
        <xdr:cNvSpPr/>
      </xdr:nvSpPr>
      <xdr:spPr>
        <a:xfrm>
          <a:off x="1079500" y="129617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49648</xdr:rowOff>
    </xdr:from>
    <xdr:ext cx="599010" cy="259045"/>
    <xdr:sp macro="" textlink="">
      <xdr:nvSpPr>
        <xdr:cNvPr id="209" name="テキスト ボックス 208"/>
        <xdr:cNvSpPr txBox="1"/>
      </xdr:nvSpPr>
      <xdr:spPr>
        <a:xfrm>
          <a:off x="830794" y="1273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79480</xdr:rowOff>
    </xdr:from>
    <xdr:to>
      <xdr:col>6</xdr:col>
      <xdr:colOff>511175</xdr:colOff>
      <xdr:row>98</xdr:row>
      <xdr:rowOff>102406</xdr:rowOff>
    </xdr:to>
    <xdr:cxnSp macro="">
      <xdr:nvCxnSpPr>
        <xdr:cNvPr id="240" name="直線コネクタ 239"/>
        <xdr:cNvCxnSpPr/>
      </xdr:nvCxnSpPr>
      <xdr:spPr>
        <a:xfrm>
          <a:off x="3797300" y="16881580"/>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50814</xdr:rowOff>
    </xdr:from>
    <xdr:to>
      <xdr:col>5</xdr:col>
      <xdr:colOff>358775</xdr:colOff>
      <xdr:row>98</xdr:row>
      <xdr:rowOff>79480</xdr:rowOff>
    </xdr:to>
    <xdr:cxnSp macro="">
      <xdr:nvCxnSpPr>
        <xdr:cNvPr id="243" name="直線コネクタ 242"/>
        <xdr:cNvCxnSpPr/>
      </xdr:nvCxnSpPr>
      <xdr:spPr>
        <a:xfrm>
          <a:off x="2908300" y="16852914"/>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50814</xdr:rowOff>
    </xdr:from>
    <xdr:to>
      <xdr:col>4</xdr:col>
      <xdr:colOff>155575</xdr:colOff>
      <xdr:row>98</xdr:row>
      <xdr:rowOff>102171</xdr:rowOff>
    </xdr:to>
    <xdr:cxnSp macro="">
      <xdr:nvCxnSpPr>
        <xdr:cNvPr id="246" name="直線コネクタ 245"/>
        <xdr:cNvCxnSpPr/>
      </xdr:nvCxnSpPr>
      <xdr:spPr>
        <a:xfrm flipV="1">
          <a:off x="2019300" y="16852914"/>
          <a:ext cx="889000" cy="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54046</xdr:rowOff>
    </xdr:from>
    <xdr:to>
      <xdr:col>2</xdr:col>
      <xdr:colOff>638175</xdr:colOff>
      <xdr:row>98</xdr:row>
      <xdr:rowOff>102171</xdr:rowOff>
    </xdr:to>
    <xdr:cxnSp macro="">
      <xdr:nvCxnSpPr>
        <xdr:cNvPr id="249" name="直線コネクタ 248"/>
        <xdr:cNvCxnSpPr/>
      </xdr:nvCxnSpPr>
      <xdr:spPr>
        <a:xfrm>
          <a:off x="1130300" y="16856146"/>
          <a:ext cx="889000" cy="4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51606</xdr:rowOff>
    </xdr:from>
    <xdr:to>
      <xdr:col>6</xdr:col>
      <xdr:colOff>561975</xdr:colOff>
      <xdr:row>98</xdr:row>
      <xdr:rowOff>153206</xdr:rowOff>
    </xdr:to>
    <xdr:sp macro="" textlink="">
      <xdr:nvSpPr>
        <xdr:cNvPr id="259" name="円/楕円 258"/>
        <xdr:cNvSpPr/>
      </xdr:nvSpPr>
      <xdr:spPr>
        <a:xfrm>
          <a:off x="4584700" y="168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137983</xdr:rowOff>
    </xdr:from>
    <xdr:ext cx="534377" cy="259045"/>
    <xdr:sp macro="" textlink="">
      <xdr:nvSpPr>
        <xdr:cNvPr id="260" name="衛生費該当値テキスト"/>
        <xdr:cNvSpPr txBox="1"/>
      </xdr:nvSpPr>
      <xdr:spPr>
        <a:xfrm>
          <a:off x="4686300" y="167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28680</xdr:rowOff>
    </xdr:from>
    <xdr:to>
      <xdr:col>5</xdr:col>
      <xdr:colOff>409575</xdr:colOff>
      <xdr:row>98</xdr:row>
      <xdr:rowOff>130280</xdr:rowOff>
    </xdr:to>
    <xdr:sp macro="" textlink="">
      <xdr:nvSpPr>
        <xdr:cNvPr id="261" name="円/楕円 260"/>
        <xdr:cNvSpPr/>
      </xdr:nvSpPr>
      <xdr:spPr>
        <a:xfrm>
          <a:off x="3746500" y="168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121407</xdr:rowOff>
    </xdr:from>
    <xdr:ext cx="534377" cy="259045"/>
    <xdr:sp macro="" textlink="">
      <xdr:nvSpPr>
        <xdr:cNvPr id="262" name="テキスト ボックス 261"/>
        <xdr:cNvSpPr txBox="1"/>
      </xdr:nvSpPr>
      <xdr:spPr>
        <a:xfrm>
          <a:off x="3530111" y="169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xdr:rowOff>
    </xdr:from>
    <xdr:to>
      <xdr:col>4</xdr:col>
      <xdr:colOff>206375</xdr:colOff>
      <xdr:row>98</xdr:row>
      <xdr:rowOff>101614</xdr:rowOff>
    </xdr:to>
    <xdr:sp macro="" textlink="">
      <xdr:nvSpPr>
        <xdr:cNvPr id="263" name="円/楕円 262"/>
        <xdr:cNvSpPr/>
      </xdr:nvSpPr>
      <xdr:spPr>
        <a:xfrm>
          <a:off x="2857500" y="168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92741</xdr:rowOff>
    </xdr:from>
    <xdr:ext cx="534377" cy="259045"/>
    <xdr:sp macro="" textlink="">
      <xdr:nvSpPr>
        <xdr:cNvPr id="264" name="テキスト ボックス 263"/>
        <xdr:cNvSpPr txBox="1"/>
      </xdr:nvSpPr>
      <xdr:spPr>
        <a:xfrm>
          <a:off x="2641111" y="16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51371</xdr:rowOff>
    </xdr:from>
    <xdr:to>
      <xdr:col>3</xdr:col>
      <xdr:colOff>3175</xdr:colOff>
      <xdr:row>98</xdr:row>
      <xdr:rowOff>152971</xdr:rowOff>
    </xdr:to>
    <xdr:sp macro="" textlink="">
      <xdr:nvSpPr>
        <xdr:cNvPr id="265" name="円/楕円 264"/>
        <xdr:cNvSpPr/>
      </xdr:nvSpPr>
      <xdr:spPr>
        <a:xfrm>
          <a:off x="1968500" y="1685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144098</xdr:rowOff>
    </xdr:from>
    <xdr:ext cx="534377" cy="259045"/>
    <xdr:sp macro="" textlink="">
      <xdr:nvSpPr>
        <xdr:cNvPr id="266" name="テキスト ボックス 265"/>
        <xdr:cNvSpPr txBox="1"/>
      </xdr:nvSpPr>
      <xdr:spPr>
        <a:xfrm>
          <a:off x="1752111" y="1694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3246</xdr:rowOff>
    </xdr:from>
    <xdr:to>
      <xdr:col>1</xdr:col>
      <xdr:colOff>485775</xdr:colOff>
      <xdr:row>98</xdr:row>
      <xdr:rowOff>104846</xdr:rowOff>
    </xdr:to>
    <xdr:sp macro="" textlink="">
      <xdr:nvSpPr>
        <xdr:cNvPr id="267" name="円/楕円 266"/>
        <xdr:cNvSpPr/>
      </xdr:nvSpPr>
      <xdr:spPr>
        <a:xfrm>
          <a:off x="1079500" y="168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95973</xdr:rowOff>
    </xdr:from>
    <xdr:ext cx="534377" cy="259045"/>
    <xdr:sp macro="" textlink="">
      <xdr:nvSpPr>
        <xdr:cNvPr id="268" name="テキスト ボックス 267"/>
        <xdr:cNvSpPr txBox="1"/>
      </xdr:nvSpPr>
      <xdr:spPr>
        <a:xfrm>
          <a:off x="863111" y="168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53812</xdr:rowOff>
    </xdr:from>
    <xdr:to>
      <xdr:col>11</xdr:col>
      <xdr:colOff>307975</xdr:colOff>
      <xdr:row>39</xdr:row>
      <xdr:rowOff>98878</xdr:rowOff>
    </xdr:to>
    <xdr:cxnSp macro="">
      <xdr:nvCxnSpPr>
        <xdr:cNvPr id="308" name="直線コネクタ 307"/>
        <xdr:cNvCxnSpPr/>
      </xdr:nvCxnSpPr>
      <xdr:spPr>
        <a:xfrm>
          <a:off x="6972300" y="6226012"/>
          <a:ext cx="889000" cy="5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4" name="円/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5" name="テキスト ボックス 324"/>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3012</xdr:rowOff>
    </xdr:from>
    <xdr:to>
      <xdr:col>10</xdr:col>
      <xdr:colOff>155575</xdr:colOff>
      <xdr:row>36</xdr:row>
      <xdr:rowOff>104612</xdr:rowOff>
    </xdr:to>
    <xdr:sp macro="" textlink="">
      <xdr:nvSpPr>
        <xdr:cNvPr id="326" name="円/楕円 325"/>
        <xdr:cNvSpPr/>
      </xdr:nvSpPr>
      <xdr:spPr>
        <a:xfrm>
          <a:off x="6921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95739</xdr:rowOff>
    </xdr:from>
    <xdr:ext cx="469744" cy="259045"/>
    <xdr:sp macro="" textlink="">
      <xdr:nvSpPr>
        <xdr:cNvPr id="327" name="テキスト ボックス 326"/>
        <xdr:cNvSpPr txBox="1"/>
      </xdr:nvSpPr>
      <xdr:spPr>
        <a:xfrm>
          <a:off x="6737427" y="62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73482</xdr:rowOff>
    </xdr:from>
    <xdr:to>
      <xdr:col>15</xdr:col>
      <xdr:colOff>180975</xdr:colOff>
      <xdr:row>59</xdr:row>
      <xdr:rowOff>14389</xdr:rowOff>
    </xdr:to>
    <xdr:cxnSp macro="">
      <xdr:nvCxnSpPr>
        <xdr:cNvPr id="356" name="直線コネクタ 355"/>
        <xdr:cNvCxnSpPr/>
      </xdr:nvCxnSpPr>
      <xdr:spPr>
        <a:xfrm>
          <a:off x="9639300" y="10017582"/>
          <a:ext cx="8382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73482</xdr:rowOff>
    </xdr:from>
    <xdr:to>
      <xdr:col>14</xdr:col>
      <xdr:colOff>28575</xdr:colOff>
      <xdr:row>59</xdr:row>
      <xdr:rowOff>21082</xdr:rowOff>
    </xdr:to>
    <xdr:cxnSp macro="">
      <xdr:nvCxnSpPr>
        <xdr:cNvPr id="359" name="直線コネクタ 358"/>
        <xdr:cNvCxnSpPr/>
      </xdr:nvCxnSpPr>
      <xdr:spPr>
        <a:xfrm flipV="1">
          <a:off x="8750300" y="10017582"/>
          <a:ext cx="889000" cy="1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13868</xdr:rowOff>
    </xdr:from>
    <xdr:to>
      <xdr:col>12</xdr:col>
      <xdr:colOff>511175</xdr:colOff>
      <xdr:row>59</xdr:row>
      <xdr:rowOff>21082</xdr:rowOff>
    </xdr:to>
    <xdr:cxnSp macro="">
      <xdr:nvCxnSpPr>
        <xdr:cNvPr id="362" name="直線コネクタ 361"/>
        <xdr:cNvCxnSpPr/>
      </xdr:nvCxnSpPr>
      <xdr:spPr>
        <a:xfrm>
          <a:off x="7861300" y="10129418"/>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13868</xdr:rowOff>
    </xdr:from>
    <xdr:to>
      <xdr:col>11</xdr:col>
      <xdr:colOff>307975</xdr:colOff>
      <xdr:row>59</xdr:row>
      <xdr:rowOff>16446</xdr:rowOff>
    </xdr:to>
    <xdr:cxnSp macro="">
      <xdr:nvCxnSpPr>
        <xdr:cNvPr id="365" name="直線コネクタ 364"/>
        <xdr:cNvCxnSpPr/>
      </xdr:nvCxnSpPr>
      <xdr:spPr>
        <a:xfrm flipV="1">
          <a:off x="6972300" y="10129418"/>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135039</xdr:rowOff>
    </xdr:from>
    <xdr:to>
      <xdr:col>15</xdr:col>
      <xdr:colOff>231775</xdr:colOff>
      <xdr:row>59</xdr:row>
      <xdr:rowOff>65189</xdr:rowOff>
    </xdr:to>
    <xdr:sp macro="" textlink="">
      <xdr:nvSpPr>
        <xdr:cNvPr id="375" name="円/楕円 374"/>
        <xdr:cNvSpPr/>
      </xdr:nvSpPr>
      <xdr:spPr>
        <a:xfrm>
          <a:off x="10426700" y="100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49966</xdr:rowOff>
    </xdr:from>
    <xdr:ext cx="469744" cy="259045"/>
    <xdr:sp macro="" textlink="">
      <xdr:nvSpPr>
        <xdr:cNvPr id="376" name="農林水産業費該当値テキスト"/>
        <xdr:cNvSpPr txBox="1"/>
      </xdr:nvSpPr>
      <xdr:spPr>
        <a:xfrm>
          <a:off x="10528300" y="999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22682</xdr:rowOff>
    </xdr:from>
    <xdr:to>
      <xdr:col>14</xdr:col>
      <xdr:colOff>79375</xdr:colOff>
      <xdr:row>58</xdr:row>
      <xdr:rowOff>124282</xdr:rowOff>
    </xdr:to>
    <xdr:sp macro="" textlink="">
      <xdr:nvSpPr>
        <xdr:cNvPr id="377" name="円/楕円 376"/>
        <xdr:cNvSpPr/>
      </xdr:nvSpPr>
      <xdr:spPr>
        <a:xfrm>
          <a:off x="9588500" y="99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115409</xdr:rowOff>
    </xdr:from>
    <xdr:ext cx="534377" cy="259045"/>
    <xdr:sp macro="" textlink="">
      <xdr:nvSpPr>
        <xdr:cNvPr id="378" name="テキスト ボックス 377"/>
        <xdr:cNvSpPr txBox="1"/>
      </xdr:nvSpPr>
      <xdr:spPr>
        <a:xfrm>
          <a:off x="9372111" y="100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141732</xdr:rowOff>
    </xdr:from>
    <xdr:to>
      <xdr:col>12</xdr:col>
      <xdr:colOff>561975</xdr:colOff>
      <xdr:row>59</xdr:row>
      <xdr:rowOff>71882</xdr:rowOff>
    </xdr:to>
    <xdr:sp macro="" textlink="">
      <xdr:nvSpPr>
        <xdr:cNvPr id="379" name="円/楕円 378"/>
        <xdr:cNvSpPr/>
      </xdr:nvSpPr>
      <xdr:spPr>
        <a:xfrm>
          <a:off x="8699500" y="100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63009</xdr:rowOff>
    </xdr:from>
    <xdr:ext cx="469744" cy="259045"/>
    <xdr:sp macro="" textlink="">
      <xdr:nvSpPr>
        <xdr:cNvPr id="380" name="テキスト ボックス 379"/>
        <xdr:cNvSpPr txBox="1"/>
      </xdr:nvSpPr>
      <xdr:spPr>
        <a:xfrm>
          <a:off x="8515427" y="1017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134518</xdr:rowOff>
    </xdr:from>
    <xdr:to>
      <xdr:col>11</xdr:col>
      <xdr:colOff>358775</xdr:colOff>
      <xdr:row>59</xdr:row>
      <xdr:rowOff>64668</xdr:rowOff>
    </xdr:to>
    <xdr:sp macro="" textlink="">
      <xdr:nvSpPr>
        <xdr:cNvPr id="381" name="円/楕円 380"/>
        <xdr:cNvSpPr/>
      </xdr:nvSpPr>
      <xdr:spPr>
        <a:xfrm>
          <a:off x="7810500" y="100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55795</xdr:rowOff>
    </xdr:from>
    <xdr:ext cx="469744" cy="259045"/>
    <xdr:sp macro="" textlink="">
      <xdr:nvSpPr>
        <xdr:cNvPr id="382" name="テキスト ボックス 381"/>
        <xdr:cNvSpPr txBox="1"/>
      </xdr:nvSpPr>
      <xdr:spPr>
        <a:xfrm>
          <a:off x="7626427" y="101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137096</xdr:rowOff>
    </xdr:from>
    <xdr:to>
      <xdr:col>10</xdr:col>
      <xdr:colOff>155575</xdr:colOff>
      <xdr:row>59</xdr:row>
      <xdr:rowOff>67246</xdr:rowOff>
    </xdr:to>
    <xdr:sp macro="" textlink="">
      <xdr:nvSpPr>
        <xdr:cNvPr id="383" name="円/楕円 382"/>
        <xdr:cNvSpPr/>
      </xdr:nvSpPr>
      <xdr:spPr>
        <a:xfrm>
          <a:off x="6921500" y="100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58373</xdr:rowOff>
    </xdr:from>
    <xdr:ext cx="469744" cy="259045"/>
    <xdr:sp macro="" textlink="">
      <xdr:nvSpPr>
        <xdr:cNvPr id="384" name="テキスト ボックス 383"/>
        <xdr:cNvSpPr txBox="1"/>
      </xdr:nvSpPr>
      <xdr:spPr>
        <a:xfrm>
          <a:off x="6737427" y="1017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77657</xdr:rowOff>
    </xdr:from>
    <xdr:to>
      <xdr:col>15</xdr:col>
      <xdr:colOff>180975</xdr:colOff>
      <xdr:row>77</xdr:row>
      <xdr:rowOff>151199</xdr:rowOff>
    </xdr:to>
    <xdr:cxnSp macro="">
      <xdr:nvCxnSpPr>
        <xdr:cNvPr id="411" name="直線コネクタ 410"/>
        <xdr:cNvCxnSpPr/>
      </xdr:nvCxnSpPr>
      <xdr:spPr>
        <a:xfrm flipV="1">
          <a:off x="9639300" y="13279307"/>
          <a:ext cx="838200" cy="7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71668</xdr:rowOff>
    </xdr:from>
    <xdr:to>
      <xdr:col>14</xdr:col>
      <xdr:colOff>28575</xdr:colOff>
      <xdr:row>77</xdr:row>
      <xdr:rowOff>151199</xdr:rowOff>
    </xdr:to>
    <xdr:cxnSp macro="">
      <xdr:nvCxnSpPr>
        <xdr:cNvPr id="414" name="直線コネクタ 413"/>
        <xdr:cNvCxnSpPr/>
      </xdr:nvCxnSpPr>
      <xdr:spPr>
        <a:xfrm>
          <a:off x="8750300" y="13273318"/>
          <a:ext cx="889000" cy="7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130922</xdr:rowOff>
    </xdr:from>
    <xdr:to>
      <xdr:col>12</xdr:col>
      <xdr:colOff>511175</xdr:colOff>
      <xdr:row>77</xdr:row>
      <xdr:rowOff>71668</xdr:rowOff>
    </xdr:to>
    <xdr:cxnSp macro="">
      <xdr:nvCxnSpPr>
        <xdr:cNvPr id="417" name="直線コネクタ 416"/>
        <xdr:cNvCxnSpPr/>
      </xdr:nvCxnSpPr>
      <xdr:spPr>
        <a:xfrm>
          <a:off x="7861300" y="13161122"/>
          <a:ext cx="889000" cy="11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130922</xdr:rowOff>
    </xdr:from>
    <xdr:to>
      <xdr:col>11</xdr:col>
      <xdr:colOff>307975</xdr:colOff>
      <xdr:row>78</xdr:row>
      <xdr:rowOff>35641</xdr:rowOff>
    </xdr:to>
    <xdr:cxnSp macro="">
      <xdr:nvCxnSpPr>
        <xdr:cNvPr id="420" name="直線コネクタ 419"/>
        <xdr:cNvCxnSpPr/>
      </xdr:nvCxnSpPr>
      <xdr:spPr>
        <a:xfrm flipV="1">
          <a:off x="6972300" y="13161122"/>
          <a:ext cx="889000" cy="24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26857</xdr:rowOff>
    </xdr:from>
    <xdr:to>
      <xdr:col>15</xdr:col>
      <xdr:colOff>231775</xdr:colOff>
      <xdr:row>77</xdr:row>
      <xdr:rowOff>128457</xdr:rowOff>
    </xdr:to>
    <xdr:sp macro="" textlink="">
      <xdr:nvSpPr>
        <xdr:cNvPr id="430" name="円/楕円 429"/>
        <xdr:cNvSpPr/>
      </xdr:nvSpPr>
      <xdr:spPr>
        <a:xfrm>
          <a:off x="10426700" y="13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5284</xdr:rowOff>
    </xdr:from>
    <xdr:ext cx="534377" cy="259045"/>
    <xdr:sp macro="" textlink="">
      <xdr:nvSpPr>
        <xdr:cNvPr id="431" name="商工費該当値テキスト"/>
        <xdr:cNvSpPr txBox="1"/>
      </xdr:nvSpPr>
      <xdr:spPr>
        <a:xfrm>
          <a:off x="10528300" y="132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100399</xdr:rowOff>
    </xdr:from>
    <xdr:to>
      <xdr:col>14</xdr:col>
      <xdr:colOff>79375</xdr:colOff>
      <xdr:row>78</xdr:row>
      <xdr:rowOff>30549</xdr:rowOff>
    </xdr:to>
    <xdr:sp macro="" textlink="">
      <xdr:nvSpPr>
        <xdr:cNvPr id="432" name="円/楕円 431"/>
        <xdr:cNvSpPr/>
      </xdr:nvSpPr>
      <xdr:spPr>
        <a:xfrm>
          <a:off x="9588500" y="133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21676</xdr:rowOff>
    </xdr:from>
    <xdr:ext cx="469744" cy="259045"/>
    <xdr:sp macro="" textlink="">
      <xdr:nvSpPr>
        <xdr:cNvPr id="433" name="テキスト ボックス 432"/>
        <xdr:cNvSpPr txBox="1"/>
      </xdr:nvSpPr>
      <xdr:spPr>
        <a:xfrm>
          <a:off x="9404427" y="1339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20868</xdr:rowOff>
    </xdr:from>
    <xdr:to>
      <xdr:col>12</xdr:col>
      <xdr:colOff>561975</xdr:colOff>
      <xdr:row>77</xdr:row>
      <xdr:rowOff>122468</xdr:rowOff>
    </xdr:to>
    <xdr:sp macro="" textlink="">
      <xdr:nvSpPr>
        <xdr:cNvPr id="434" name="円/楕円 433"/>
        <xdr:cNvSpPr/>
      </xdr:nvSpPr>
      <xdr:spPr>
        <a:xfrm>
          <a:off x="8699500" y="132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138995</xdr:rowOff>
    </xdr:from>
    <xdr:ext cx="534377" cy="259045"/>
    <xdr:sp macro="" textlink="">
      <xdr:nvSpPr>
        <xdr:cNvPr id="435" name="テキスト ボックス 434"/>
        <xdr:cNvSpPr txBox="1"/>
      </xdr:nvSpPr>
      <xdr:spPr>
        <a:xfrm>
          <a:off x="8483111" y="129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80122</xdr:rowOff>
    </xdr:from>
    <xdr:to>
      <xdr:col>11</xdr:col>
      <xdr:colOff>358775</xdr:colOff>
      <xdr:row>77</xdr:row>
      <xdr:rowOff>10272</xdr:rowOff>
    </xdr:to>
    <xdr:sp macro="" textlink="">
      <xdr:nvSpPr>
        <xdr:cNvPr id="436" name="円/楕円 435"/>
        <xdr:cNvSpPr/>
      </xdr:nvSpPr>
      <xdr:spPr>
        <a:xfrm>
          <a:off x="7810500" y="1311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26798</xdr:rowOff>
    </xdr:from>
    <xdr:ext cx="534377" cy="259045"/>
    <xdr:sp macro="" textlink="">
      <xdr:nvSpPr>
        <xdr:cNvPr id="437" name="テキスト ボックス 436"/>
        <xdr:cNvSpPr txBox="1"/>
      </xdr:nvSpPr>
      <xdr:spPr>
        <a:xfrm>
          <a:off x="7594111" y="1288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156291</xdr:rowOff>
    </xdr:from>
    <xdr:to>
      <xdr:col>10</xdr:col>
      <xdr:colOff>155575</xdr:colOff>
      <xdr:row>78</xdr:row>
      <xdr:rowOff>86441</xdr:rowOff>
    </xdr:to>
    <xdr:sp macro="" textlink="">
      <xdr:nvSpPr>
        <xdr:cNvPr id="438" name="円/楕円 437"/>
        <xdr:cNvSpPr/>
      </xdr:nvSpPr>
      <xdr:spPr>
        <a:xfrm>
          <a:off x="6921500" y="133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77568</xdr:rowOff>
    </xdr:from>
    <xdr:ext cx="469744" cy="259045"/>
    <xdr:sp macro="" textlink="">
      <xdr:nvSpPr>
        <xdr:cNvPr id="439" name="テキスト ボックス 438"/>
        <xdr:cNvSpPr txBox="1"/>
      </xdr:nvSpPr>
      <xdr:spPr>
        <a:xfrm>
          <a:off x="6737427" y="134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566</xdr:rowOff>
    </xdr:from>
    <xdr:to>
      <xdr:col>15</xdr:col>
      <xdr:colOff>180975</xdr:colOff>
      <xdr:row>97</xdr:row>
      <xdr:rowOff>40647</xdr:rowOff>
    </xdr:to>
    <xdr:cxnSp macro="">
      <xdr:nvCxnSpPr>
        <xdr:cNvPr id="468" name="直線コネクタ 467"/>
        <xdr:cNvCxnSpPr/>
      </xdr:nvCxnSpPr>
      <xdr:spPr>
        <a:xfrm>
          <a:off x="9639300" y="16631216"/>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566</xdr:rowOff>
    </xdr:from>
    <xdr:to>
      <xdr:col>14</xdr:col>
      <xdr:colOff>28575</xdr:colOff>
      <xdr:row>97</xdr:row>
      <xdr:rowOff>107293</xdr:rowOff>
    </xdr:to>
    <xdr:cxnSp macro="">
      <xdr:nvCxnSpPr>
        <xdr:cNvPr id="471" name="直線コネクタ 470"/>
        <xdr:cNvCxnSpPr/>
      </xdr:nvCxnSpPr>
      <xdr:spPr>
        <a:xfrm flipV="1">
          <a:off x="8750300" y="16631216"/>
          <a:ext cx="889000" cy="10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107293</xdr:rowOff>
    </xdr:from>
    <xdr:to>
      <xdr:col>12</xdr:col>
      <xdr:colOff>511175</xdr:colOff>
      <xdr:row>97</xdr:row>
      <xdr:rowOff>144021</xdr:rowOff>
    </xdr:to>
    <xdr:cxnSp macro="">
      <xdr:nvCxnSpPr>
        <xdr:cNvPr id="474" name="直線コネクタ 473"/>
        <xdr:cNvCxnSpPr/>
      </xdr:nvCxnSpPr>
      <xdr:spPr>
        <a:xfrm flipV="1">
          <a:off x="7861300" y="16737943"/>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144021</xdr:rowOff>
    </xdr:from>
    <xdr:to>
      <xdr:col>11</xdr:col>
      <xdr:colOff>307975</xdr:colOff>
      <xdr:row>98</xdr:row>
      <xdr:rowOff>44397</xdr:rowOff>
    </xdr:to>
    <xdr:cxnSp macro="">
      <xdr:nvCxnSpPr>
        <xdr:cNvPr id="477" name="直線コネクタ 476"/>
        <xdr:cNvCxnSpPr/>
      </xdr:nvCxnSpPr>
      <xdr:spPr>
        <a:xfrm flipV="1">
          <a:off x="6972300" y="16774671"/>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161297</xdr:rowOff>
    </xdr:from>
    <xdr:to>
      <xdr:col>15</xdr:col>
      <xdr:colOff>231775</xdr:colOff>
      <xdr:row>97</xdr:row>
      <xdr:rowOff>91447</xdr:rowOff>
    </xdr:to>
    <xdr:sp macro="" textlink="">
      <xdr:nvSpPr>
        <xdr:cNvPr id="487" name="円/楕円 486"/>
        <xdr:cNvSpPr/>
      </xdr:nvSpPr>
      <xdr:spPr>
        <a:xfrm>
          <a:off x="10426700" y="166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139724</xdr:rowOff>
    </xdr:from>
    <xdr:ext cx="534377" cy="259045"/>
    <xdr:sp macro="" textlink="">
      <xdr:nvSpPr>
        <xdr:cNvPr id="488" name="土木費該当値テキスト"/>
        <xdr:cNvSpPr txBox="1"/>
      </xdr:nvSpPr>
      <xdr:spPr>
        <a:xfrm>
          <a:off x="10528300" y="165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121216</xdr:rowOff>
    </xdr:from>
    <xdr:to>
      <xdr:col>14</xdr:col>
      <xdr:colOff>79375</xdr:colOff>
      <xdr:row>97</xdr:row>
      <xdr:rowOff>51366</xdr:rowOff>
    </xdr:to>
    <xdr:sp macro="" textlink="">
      <xdr:nvSpPr>
        <xdr:cNvPr id="489" name="円/楕円 488"/>
        <xdr:cNvSpPr/>
      </xdr:nvSpPr>
      <xdr:spPr>
        <a:xfrm>
          <a:off x="9588500" y="165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67893</xdr:rowOff>
    </xdr:from>
    <xdr:ext cx="534377" cy="259045"/>
    <xdr:sp macro="" textlink="">
      <xdr:nvSpPr>
        <xdr:cNvPr id="490" name="テキスト ボックス 489"/>
        <xdr:cNvSpPr txBox="1"/>
      </xdr:nvSpPr>
      <xdr:spPr>
        <a:xfrm>
          <a:off x="9372111" y="163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56493</xdr:rowOff>
    </xdr:from>
    <xdr:to>
      <xdr:col>12</xdr:col>
      <xdr:colOff>561975</xdr:colOff>
      <xdr:row>97</xdr:row>
      <xdr:rowOff>158093</xdr:rowOff>
    </xdr:to>
    <xdr:sp macro="" textlink="">
      <xdr:nvSpPr>
        <xdr:cNvPr id="491" name="円/楕円 490"/>
        <xdr:cNvSpPr/>
      </xdr:nvSpPr>
      <xdr:spPr>
        <a:xfrm>
          <a:off x="8699500" y="166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149220</xdr:rowOff>
    </xdr:from>
    <xdr:ext cx="534377" cy="259045"/>
    <xdr:sp macro="" textlink="">
      <xdr:nvSpPr>
        <xdr:cNvPr id="492" name="テキスト ボックス 491"/>
        <xdr:cNvSpPr txBox="1"/>
      </xdr:nvSpPr>
      <xdr:spPr>
        <a:xfrm>
          <a:off x="8483111" y="167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93221</xdr:rowOff>
    </xdr:from>
    <xdr:to>
      <xdr:col>11</xdr:col>
      <xdr:colOff>358775</xdr:colOff>
      <xdr:row>98</xdr:row>
      <xdr:rowOff>23371</xdr:rowOff>
    </xdr:to>
    <xdr:sp macro="" textlink="">
      <xdr:nvSpPr>
        <xdr:cNvPr id="493" name="円/楕円 492"/>
        <xdr:cNvSpPr/>
      </xdr:nvSpPr>
      <xdr:spPr>
        <a:xfrm>
          <a:off x="7810500" y="167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14498</xdr:rowOff>
    </xdr:from>
    <xdr:ext cx="534377" cy="259045"/>
    <xdr:sp macro="" textlink="">
      <xdr:nvSpPr>
        <xdr:cNvPr id="494" name="テキスト ボックス 493"/>
        <xdr:cNvSpPr txBox="1"/>
      </xdr:nvSpPr>
      <xdr:spPr>
        <a:xfrm>
          <a:off x="7594111" y="168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165047</xdr:rowOff>
    </xdr:from>
    <xdr:to>
      <xdr:col>10</xdr:col>
      <xdr:colOff>155575</xdr:colOff>
      <xdr:row>98</xdr:row>
      <xdr:rowOff>95197</xdr:rowOff>
    </xdr:to>
    <xdr:sp macro="" textlink="">
      <xdr:nvSpPr>
        <xdr:cNvPr id="495" name="円/楕円 494"/>
        <xdr:cNvSpPr/>
      </xdr:nvSpPr>
      <xdr:spPr>
        <a:xfrm>
          <a:off x="6921500" y="167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86324</xdr:rowOff>
    </xdr:from>
    <xdr:ext cx="534377" cy="259045"/>
    <xdr:sp macro="" textlink="">
      <xdr:nvSpPr>
        <xdr:cNvPr id="496" name="テキスト ボックス 495"/>
        <xdr:cNvSpPr txBox="1"/>
      </xdr:nvSpPr>
      <xdr:spPr>
        <a:xfrm>
          <a:off x="6705111" y="168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169552</xdr:rowOff>
    </xdr:from>
    <xdr:to>
      <xdr:col>23</xdr:col>
      <xdr:colOff>517525</xdr:colOff>
      <xdr:row>37</xdr:row>
      <xdr:rowOff>169856</xdr:rowOff>
    </xdr:to>
    <xdr:cxnSp macro="">
      <xdr:nvCxnSpPr>
        <xdr:cNvPr id="525" name="直線コネクタ 524"/>
        <xdr:cNvCxnSpPr/>
      </xdr:nvCxnSpPr>
      <xdr:spPr>
        <a:xfrm>
          <a:off x="15481300" y="6513202"/>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163284</xdr:rowOff>
    </xdr:from>
    <xdr:to>
      <xdr:col>22</xdr:col>
      <xdr:colOff>365125</xdr:colOff>
      <xdr:row>37</xdr:row>
      <xdr:rowOff>169552</xdr:rowOff>
    </xdr:to>
    <xdr:cxnSp macro="">
      <xdr:nvCxnSpPr>
        <xdr:cNvPr id="528" name="直線コネクタ 527"/>
        <xdr:cNvCxnSpPr/>
      </xdr:nvCxnSpPr>
      <xdr:spPr>
        <a:xfrm>
          <a:off x="14592300" y="650693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158807</xdr:rowOff>
    </xdr:from>
    <xdr:to>
      <xdr:col>21</xdr:col>
      <xdr:colOff>161925</xdr:colOff>
      <xdr:row>37</xdr:row>
      <xdr:rowOff>163284</xdr:rowOff>
    </xdr:to>
    <xdr:cxnSp macro="">
      <xdr:nvCxnSpPr>
        <xdr:cNvPr id="531" name="直線コネクタ 530"/>
        <xdr:cNvCxnSpPr/>
      </xdr:nvCxnSpPr>
      <xdr:spPr>
        <a:xfrm>
          <a:off x="13703300" y="6502457"/>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158788</xdr:rowOff>
    </xdr:from>
    <xdr:to>
      <xdr:col>19</xdr:col>
      <xdr:colOff>644525</xdr:colOff>
      <xdr:row>37</xdr:row>
      <xdr:rowOff>158807</xdr:rowOff>
    </xdr:to>
    <xdr:cxnSp macro="">
      <xdr:nvCxnSpPr>
        <xdr:cNvPr id="534" name="直線コネクタ 533"/>
        <xdr:cNvCxnSpPr/>
      </xdr:nvCxnSpPr>
      <xdr:spPr>
        <a:xfrm>
          <a:off x="12814300" y="650243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119056</xdr:rowOff>
    </xdr:from>
    <xdr:to>
      <xdr:col>23</xdr:col>
      <xdr:colOff>568325</xdr:colOff>
      <xdr:row>38</xdr:row>
      <xdr:rowOff>49206</xdr:rowOff>
    </xdr:to>
    <xdr:sp macro="" textlink="">
      <xdr:nvSpPr>
        <xdr:cNvPr id="544" name="円/楕円 543"/>
        <xdr:cNvSpPr/>
      </xdr:nvSpPr>
      <xdr:spPr>
        <a:xfrm>
          <a:off x="16268700" y="64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33983</xdr:rowOff>
    </xdr:from>
    <xdr:ext cx="534377" cy="259045"/>
    <xdr:sp macro="" textlink="">
      <xdr:nvSpPr>
        <xdr:cNvPr id="545" name="消防費該当値テキスト"/>
        <xdr:cNvSpPr txBox="1"/>
      </xdr:nvSpPr>
      <xdr:spPr>
        <a:xfrm>
          <a:off x="16370300" y="63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118751</xdr:rowOff>
    </xdr:from>
    <xdr:to>
      <xdr:col>22</xdr:col>
      <xdr:colOff>415925</xdr:colOff>
      <xdr:row>38</xdr:row>
      <xdr:rowOff>48901</xdr:rowOff>
    </xdr:to>
    <xdr:sp macro="" textlink="">
      <xdr:nvSpPr>
        <xdr:cNvPr id="546" name="円/楕円 545"/>
        <xdr:cNvSpPr/>
      </xdr:nvSpPr>
      <xdr:spPr>
        <a:xfrm>
          <a:off x="15430500" y="64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40029</xdr:rowOff>
    </xdr:from>
    <xdr:ext cx="534377" cy="259045"/>
    <xdr:sp macro="" textlink="">
      <xdr:nvSpPr>
        <xdr:cNvPr id="547" name="テキスト ボックス 546"/>
        <xdr:cNvSpPr txBox="1"/>
      </xdr:nvSpPr>
      <xdr:spPr>
        <a:xfrm>
          <a:off x="15214111" y="65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112484</xdr:rowOff>
    </xdr:from>
    <xdr:to>
      <xdr:col>21</xdr:col>
      <xdr:colOff>212725</xdr:colOff>
      <xdr:row>38</xdr:row>
      <xdr:rowOff>42634</xdr:rowOff>
    </xdr:to>
    <xdr:sp macro="" textlink="">
      <xdr:nvSpPr>
        <xdr:cNvPr id="548" name="円/楕円 547"/>
        <xdr:cNvSpPr/>
      </xdr:nvSpPr>
      <xdr:spPr>
        <a:xfrm>
          <a:off x="14541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33761</xdr:rowOff>
    </xdr:from>
    <xdr:ext cx="534377" cy="259045"/>
    <xdr:sp macro="" textlink="">
      <xdr:nvSpPr>
        <xdr:cNvPr id="549" name="テキスト ボックス 548"/>
        <xdr:cNvSpPr txBox="1"/>
      </xdr:nvSpPr>
      <xdr:spPr>
        <a:xfrm>
          <a:off x="14325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108007</xdr:rowOff>
    </xdr:from>
    <xdr:to>
      <xdr:col>20</xdr:col>
      <xdr:colOff>9525</xdr:colOff>
      <xdr:row>38</xdr:row>
      <xdr:rowOff>38157</xdr:rowOff>
    </xdr:to>
    <xdr:sp macro="" textlink="">
      <xdr:nvSpPr>
        <xdr:cNvPr id="550" name="円/楕円 549"/>
        <xdr:cNvSpPr/>
      </xdr:nvSpPr>
      <xdr:spPr>
        <a:xfrm>
          <a:off x="13652500" y="64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29284</xdr:rowOff>
    </xdr:from>
    <xdr:ext cx="534377" cy="259045"/>
    <xdr:sp macro="" textlink="">
      <xdr:nvSpPr>
        <xdr:cNvPr id="551" name="テキスト ボックス 550"/>
        <xdr:cNvSpPr txBox="1"/>
      </xdr:nvSpPr>
      <xdr:spPr>
        <a:xfrm>
          <a:off x="13436111" y="65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107988</xdr:rowOff>
    </xdr:from>
    <xdr:to>
      <xdr:col>18</xdr:col>
      <xdr:colOff>492125</xdr:colOff>
      <xdr:row>38</xdr:row>
      <xdr:rowOff>38138</xdr:rowOff>
    </xdr:to>
    <xdr:sp macro="" textlink="">
      <xdr:nvSpPr>
        <xdr:cNvPr id="552" name="円/楕円 551"/>
        <xdr:cNvSpPr/>
      </xdr:nvSpPr>
      <xdr:spPr>
        <a:xfrm>
          <a:off x="12763500" y="64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29265</xdr:rowOff>
    </xdr:from>
    <xdr:ext cx="534377" cy="259045"/>
    <xdr:sp macro="" textlink="">
      <xdr:nvSpPr>
        <xdr:cNvPr id="553" name="テキスト ボックス 552"/>
        <xdr:cNvSpPr txBox="1"/>
      </xdr:nvSpPr>
      <xdr:spPr>
        <a:xfrm>
          <a:off x="12547111" y="65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32220</xdr:rowOff>
    </xdr:from>
    <xdr:to>
      <xdr:col>23</xdr:col>
      <xdr:colOff>517525</xdr:colOff>
      <xdr:row>58</xdr:row>
      <xdr:rowOff>68288</xdr:rowOff>
    </xdr:to>
    <xdr:cxnSp macro="">
      <xdr:nvCxnSpPr>
        <xdr:cNvPr id="583" name="直線コネクタ 582"/>
        <xdr:cNvCxnSpPr/>
      </xdr:nvCxnSpPr>
      <xdr:spPr>
        <a:xfrm flipV="1">
          <a:off x="15481300" y="9976320"/>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165812</xdr:rowOff>
    </xdr:from>
    <xdr:to>
      <xdr:col>22</xdr:col>
      <xdr:colOff>365125</xdr:colOff>
      <xdr:row>58</xdr:row>
      <xdr:rowOff>68288</xdr:rowOff>
    </xdr:to>
    <xdr:cxnSp macro="">
      <xdr:nvCxnSpPr>
        <xdr:cNvPr id="586" name="直線コネクタ 585"/>
        <xdr:cNvCxnSpPr/>
      </xdr:nvCxnSpPr>
      <xdr:spPr>
        <a:xfrm>
          <a:off x="14592300" y="9938462"/>
          <a:ext cx="889000" cy="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155232</xdr:rowOff>
    </xdr:from>
    <xdr:to>
      <xdr:col>21</xdr:col>
      <xdr:colOff>161925</xdr:colOff>
      <xdr:row>57</xdr:row>
      <xdr:rowOff>165812</xdr:rowOff>
    </xdr:to>
    <xdr:cxnSp macro="">
      <xdr:nvCxnSpPr>
        <xdr:cNvPr id="589" name="直線コネクタ 588"/>
        <xdr:cNvCxnSpPr/>
      </xdr:nvCxnSpPr>
      <xdr:spPr>
        <a:xfrm>
          <a:off x="13703300" y="9756432"/>
          <a:ext cx="889000" cy="18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10579</xdr:rowOff>
    </xdr:from>
    <xdr:to>
      <xdr:col>19</xdr:col>
      <xdr:colOff>644525</xdr:colOff>
      <xdr:row>56</xdr:row>
      <xdr:rowOff>155232</xdr:rowOff>
    </xdr:to>
    <xdr:cxnSp macro="">
      <xdr:nvCxnSpPr>
        <xdr:cNvPr id="592" name="直線コネクタ 591"/>
        <xdr:cNvCxnSpPr/>
      </xdr:nvCxnSpPr>
      <xdr:spPr>
        <a:xfrm>
          <a:off x="12814300" y="8925979"/>
          <a:ext cx="889000" cy="8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152870</xdr:rowOff>
    </xdr:from>
    <xdr:to>
      <xdr:col>23</xdr:col>
      <xdr:colOff>568325</xdr:colOff>
      <xdr:row>58</xdr:row>
      <xdr:rowOff>83020</xdr:rowOff>
    </xdr:to>
    <xdr:sp macro="" textlink="">
      <xdr:nvSpPr>
        <xdr:cNvPr id="602" name="円/楕円 601"/>
        <xdr:cNvSpPr/>
      </xdr:nvSpPr>
      <xdr:spPr>
        <a:xfrm>
          <a:off x="16268700" y="99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131297</xdr:rowOff>
    </xdr:from>
    <xdr:ext cx="534377" cy="259045"/>
    <xdr:sp macro="" textlink="">
      <xdr:nvSpPr>
        <xdr:cNvPr id="603" name="教育費該当値テキスト"/>
        <xdr:cNvSpPr txBox="1"/>
      </xdr:nvSpPr>
      <xdr:spPr>
        <a:xfrm>
          <a:off x="16370300" y="99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17488</xdr:rowOff>
    </xdr:from>
    <xdr:to>
      <xdr:col>22</xdr:col>
      <xdr:colOff>415925</xdr:colOff>
      <xdr:row>58</xdr:row>
      <xdr:rowOff>119088</xdr:rowOff>
    </xdr:to>
    <xdr:sp macro="" textlink="">
      <xdr:nvSpPr>
        <xdr:cNvPr id="604" name="円/楕円 603"/>
        <xdr:cNvSpPr/>
      </xdr:nvSpPr>
      <xdr:spPr>
        <a:xfrm>
          <a:off x="15430500" y="99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110215</xdr:rowOff>
    </xdr:from>
    <xdr:ext cx="534377" cy="259045"/>
    <xdr:sp macro="" textlink="">
      <xdr:nvSpPr>
        <xdr:cNvPr id="605" name="テキスト ボックス 604"/>
        <xdr:cNvSpPr txBox="1"/>
      </xdr:nvSpPr>
      <xdr:spPr>
        <a:xfrm>
          <a:off x="15214111" y="100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115012</xdr:rowOff>
    </xdr:from>
    <xdr:to>
      <xdr:col>21</xdr:col>
      <xdr:colOff>212725</xdr:colOff>
      <xdr:row>58</xdr:row>
      <xdr:rowOff>45162</xdr:rowOff>
    </xdr:to>
    <xdr:sp macro="" textlink="">
      <xdr:nvSpPr>
        <xdr:cNvPr id="606" name="円/楕円 605"/>
        <xdr:cNvSpPr/>
      </xdr:nvSpPr>
      <xdr:spPr>
        <a:xfrm>
          <a:off x="14541500" y="98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36289</xdr:rowOff>
    </xdr:from>
    <xdr:ext cx="534377" cy="259045"/>
    <xdr:sp macro="" textlink="">
      <xdr:nvSpPr>
        <xdr:cNvPr id="607" name="テキスト ボックス 606"/>
        <xdr:cNvSpPr txBox="1"/>
      </xdr:nvSpPr>
      <xdr:spPr>
        <a:xfrm>
          <a:off x="14325111" y="99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104432</xdr:rowOff>
    </xdr:from>
    <xdr:to>
      <xdr:col>20</xdr:col>
      <xdr:colOff>9525</xdr:colOff>
      <xdr:row>57</xdr:row>
      <xdr:rowOff>34582</xdr:rowOff>
    </xdr:to>
    <xdr:sp macro="" textlink="">
      <xdr:nvSpPr>
        <xdr:cNvPr id="608" name="円/楕円 607"/>
        <xdr:cNvSpPr/>
      </xdr:nvSpPr>
      <xdr:spPr>
        <a:xfrm>
          <a:off x="13652500" y="97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51109</xdr:rowOff>
    </xdr:from>
    <xdr:ext cx="534377" cy="259045"/>
    <xdr:sp macro="" textlink="">
      <xdr:nvSpPr>
        <xdr:cNvPr id="609" name="テキスト ボックス 608"/>
        <xdr:cNvSpPr txBox="1"/>
      </xdr:nvSpPr>
      <xdr:spPr>
        <a:xfrm>
          <a:off x="13436111" y="948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131229</xdr:rowOff>
    </xdr:from>
    <xdr:to>
      <xdr:col>18</xdr:col>
      <xdr:colOff>492125</xdr:colOff>
      <xdr:row>52</xdr:row>
      <xdr:rowOff>61379</xdr:rowOff>
    </xdr:to>
    <xdr:sp macro="" textlink="">
      <xdr:nvSpPr>
        <xdr:cNvPr id="610" name="円/楕円 609"/>
        <xdr:cNvSpPr/>
      </xdr:nvSpPr>
      <xdr:spPr>
        <a:xfrm>
          <a:off x="12763500" y="88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77906</xdr:rowOff>
    </xdr:from>
    <xdr:ext cx="599010" cy="259045"/>
    <xdr:sp macro="" textlink="">
      <xdr:nvSpPr>
        <xdr:cNvPr id="611" name="テキスト ボックス 610"/>
        <xdr:cNvSpPr txBox="1"/>
      </xdr:nvSpPr>
      <xdr:spPr>
        <a:xfrm>
          <a:off x="12514794" y="865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4468</xdr:rowOff>
    </xdr:from>
    <xdr:to>
      <xdr:col>23</xdr:col>
      <xdr:colOff>517525</xdr:colOff>
      <xdr:row>98</xdr:row>
      <xdr:rowOff>24257</xdr:rowOff>
    </xdr:to>
    <xdr:cxnSp macro="">
      <xdr:nvCxnSpPr>
        <xdr:cNvPr id="699" name="直線コネクタ 698"/>
        <xdr:cNvCxnSpPr/>
      </xdr:nvCxnSpPr>
      <xdr:spPr>
        <a:xfrm>
          <a:off x="15481300" y="16806568"/>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4468</xdr:rowOff>
    </xdr:from>
    <xdr:to>
      <xdr:col>22</xdr:col>
      <xdr:colOff>365125</xdr:colOff>
      <xdr:row>98</xdr:row>
      <xdr:rowOff>5024</xdr:rowOff>
    </xdr:to>
    <xdr:cxnSp macro="">
      <xdr:nvCxnSpPr>
        <xdr:cNvPr id="702" name="直線コネクタ 701"/>
        <xdr:cNvCxnSpPr/>
      </xdr:nvCxnSpPr>
      <xdr:spPr>
        <a:xfrm flipV="1">
          <a:off x="14592300" y="16806568"/>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167962</xdr:rowOff>
    </xdr:from>
    <xdr:to>
      <xdr:col>21</xdr:col>
      <xdr:colOff>161925</xdr:colOff>
      <xdr:row>98</xdr:row>
      <xdr:rowOff>5024</xdr:rowOff>
    </xdr:to>
    <xdr:cxnSp macro="">
      <xdr:nvCxnSpPr>
        <xdr:cNvPr id="705" name="直線コネクタ 704"/>
        <xdr:cNvCxnSpPr/>
      </xdr:nvCxnSpPr>
      <xdr:spPr>
        <a:xfrm>
          <a:off x="13703300" y="1679861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167962</xdr:rowOff>
    </xdr:from>
    <xdr:to>
      <xdr:col>19</xdr:col>
      <xdr:colOff>644525</xdr:colOff>
      <xdr:row>98</xdr:row>
      <xdr:rowOff>521</xdr:rowOff>
    </xdr:to>
    <xdr:cxnSp macro="">
      <xdr:nvCxnSpPr>
        <xdr:cNvPr id="708" name="直線コネクタ 707"/>
        <xdr:cNvCxnSpPr/>
      </xdr:nvCxnSpPr>
      <xdr:spPr>
        <a:xfrm flipV="1">
          <a:off x="12814300" y="1679861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144907</xdr:rowOff>
    </xdr:from>
    <xdr:to>
      <xdr:col>23</xdr:col>
      <xdr:colOff>568325</xdr:colOff>
      <xdr:row>98</xdr:row>
      <xdr:rowOff>75057</xdr:rowOff>
    </xdr:to>
    <xdr:sp macro="" textlink="">
      <xdr:nvSpPr>
        <xdr:cNvPr id="718" name="円/楕円 717"/>
        <xdr:cNvSpPr/>
      </xdr:nvSpPr>
      <xdr:spPr>
        <a:xfrm>
          <a:off x="16268700" y="167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123334</xdr:rowOff>
    </xdr:from>
    <xdr:ext cx="534377" cy="259045"/>
    <xdr:sp macro="" textlink="">
      <xdr:nvSpPr>
        <xdr:cNvPr id="719" name="公債費該当値テキスト"/>
        <xdr:cNvSpPr txBox="1"/>
      </xdr:nvSpPr>
      <xdr:spPr>
        <a:xfrm>
          <a:off x="16370300" y="1675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125118</xdr:rowOff>
    </xdr:from>
    <xdr:to>
      <xdr:col>22</xdr:col>
      <xdr:colOff>415925</xdr:colOff>
      <xdr:row>98</xdr:row>
      <xdr:rowOff>55268</xdr:rowOff>
    </xdr:to>
    <xdr:sp macro="" textlink="">
      <xdr:nvSpPr>
        <xdr:cNvPr id="720" name="円/楕円 719"/>
        <xdr:cNvSpPr/>
      </xdr:nvSpPr>
      <xdr:spPr>
        <a:xfrm>
          <a:off x="15430500" y="167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46395</xdr:rowOff>
    </xdr:from>
    <xdr:ext cx="534377" cy="259045"/>
    <xdr:sp macro="" textlink="">
      <xdr:nvSpPr>
        <xdr:cNvPr id="721" name="テキスト ボックス 720"/>
        <xdr:cNvSpPr txBox="1"/>
      </xdr:nvSpPr>
      <xdr:spPr>
        <a:xfrm>
          <a:off x="15214111" y="1684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125674</xdr:rowOff>
    </xdr:from>
    <xdr:to>
      <xdr:col>21</xdr:col>
      <xdr:colOff>212725</xdr:colOff>
      <xdr:row>98</xdr:row>
      <xdr:rowOff>55824</xdr:rowOff>
    </xdr:to>
    <xdr:sp macro="" textlink="">
      <xdr:nvSpPr>
        <xdr:cNvPr id="722" name="円/楕円 721"/>
        <xdr:cNvSpPr/>
      </xdr:nvSpPr>
      <xdr:spPr>
        <a:xfrm>
          <a:off x="14541500" y="167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46951</xdr:rowOff>
    </xdr:from>
    <xdr:ext cx="534377" cy="259045"/>
    <xdr:sp macro="" textlink="">
      <xdr:nvSpPr>
        <xdr:cNvPr id="723" name="テキスト ボックス 722"/>
        <xdr:cNvSpPr txBox="1"/>
      </xdr:nvSpPr>
      <xdr:spPr>
        <a:xfrm>
          <a:off x="14325111" y="1684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117162</xdr:rowOff>
    </xdr:from>
    <xdr:to>
      <xdr:col>20</xdr:col>
      <xdr:colOff>9525</xdr:colOff>
      <xdr:row>98</xdr:row>
      <xdr:rowOff>47312</xdr:rowOff>
    </xdr:to>
    <xdr:sp macro="" textlink="">
      <xdr:nvSpPr>
        <xdr:cNvPr id="724" name="円/楕円 723"/>
        <xdr:cNvSpPr/>
      </xdr:nvSpPr>
      <xdr:spPr>
        <a:xfrm>
          <a:off x="13652500" y="167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38439</xdr:rowOff>
    </xdr:from>
    <xdr:ext cx="534377" cy="259045"/>
    <xdr:sp macro="" textlink="">
      <xdr:nvSpPr>
        <xdr:cNvPr id="725" name="テキスト ボックス 724"/>
        <xdr:cNvSpPr txBox="1"/>
      </xdr:nvSpPr>
      <xdr:spPr>
        <a:xfrm>
          <a:off x="13436111" y="168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121171</xdr:rowOff>
    </xdr:from>
    <xdr:to>
      <xdr:col>18</xdr:col>
      <xdr:colOff>492125</xdr:colOff>
      <xdr:row>98</xdr:row>
      <xdr:rowOff>51321</xdr:rowOff>
    </xdr:to>
    <xdr:sp macro="" textlink="">
      <xdr:nvSpPr>
        <xdr:cNvPr id="726" name="円/楕円 725"/>
        <xdr:cNvSpPr/>
      </xdr:nvSpPr>
      <xdr:spPr>
        <a:xfrm>
          <a:off x="12763500" y="167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42448</xdr:rowOff>
    </xdr:from>
    <xdr:ext cx="534377" cy="259045"/>
    <xdr:sp macro="" textlink="">
      <xdr:nvSpPr>
        <xdr:cNvPr id="727" name="テキスト ボックス 726"/>
        <xdr:cNvSpPr txBox="1"/>
      </xdr:nvSpPr>
      <xdr:spPr>
        <a:xfrm>
          <a:off x="12547111" y="1684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目的別では、民生費が増加しており類似団体平均より１５，３０６円高い。障害者福祉費の増加が主な要因である。</a:t>
          </a:r>
        </a:p>
        <a:p>
          <a:r>
            <a:rPr kumimoji="1" lang="ja-JP" altLang="en-US" sz="1300">
              <a:latin typeface="ＭＳ Ｐゴシック"/>
            </a:rPr>
            <a:t>　一方で、教育費は類似団体平均より１０，０７７円低く、民生費の約２８％（類似団体平均は約３９％）のコストであり、教育予算より福祉予算に比重を置く傾向がみられる。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過去に緊急財政健全化を経験し財政調整基金を極力取り崩さない方針であった。平成２８年度に策定した財政計画において公共施設老朽化対策を課題に挙げており、今後は公共施設等整備基金の比重が高まる見込みであり、財政調整基金は相対的に比率がに低下する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おていは、水道事業会計、一般会計、公共下水道事業会計、国民健康保険特別会計、後期高齢者医療特別会計の５会計を合わせた連結では黒字となっている。国民健康保健特別会計への一般会計繰出金は国の財政支援策の影響もあり前年度比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一方で、下水道特別会計への繰出金が増加傾向にあり、特別会計のほうでの対策も必要である。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7275022</v>
      </c>
      <c r="BO4" s="411"/>
      <c r="BP4" s="411"/>
      <c r="BQ4" s="411"/>
      <c r="BR4" s="411"/>
      <c r="BS4" s="411"/>
      <c r="BT4" s="411"/>
      <c r="BU4" s="412"/>
      <c r="BV4" s="410">
        <v>7496910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8.4</v>
      </c>
      <c r="CU4" s="588"/>
      <c r="CV4" s="588"/>
      <c r="CW4" s="588"/>
      <c r="CX4" s="588"/>
      <c r="CY4" s="588"/>
      <c r="CZ4" s="588"/>
      <c r="DA4" s="589"/>
      <c r="DB4" s="587">
        <v>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6953427</v>
      </c>
      <c r="BO5" s="416"/>
      <c r="BP5" s="416"/>
      <c r="BQ5" s="416"/>
      <c r="BR5" s="416"/>
      <c r="BS5" s="416"/>
      <c r="BT5" s="416"/>
      <c r="BU5" s="417"/>
      <c r="BV5" s="415">
        <v>7227238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88.9</v>
      </c>
      <c r="CU5" s="386"/>
      <c r="CV5" s="386"/>
      <c r="CW5" s="386"/>
      <c r="CX5" s="386"/>
      <c r="CY5" s="386"/>
      <c r="CZ5" s="386"/>
      <c r="DA5" s="387"/>
      <c r="DB5" s="385">
        <v>89.7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321595</v>
      </c>
      <c r="BO6" s="416"/>
      <c r="BP6" s="416"/>
      <c r="BQ6" s="416"/>
      <c r="BR6" s="416"/>
      <c r="BS6" s="416"/>
      <c r="BT6" s="416"/>
      <c r="BU6" s="417"/>
      <c r="BV6" s="415">
        <v>269672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93.3</v>
      </c>
      <c r="CU6" s="562"/>
      <c r="CV6" s="562"/>
      <c r="CW6" s="562"/>
      <c r="CX6" s="562"/>
      <c r="CY6" s="562"/>
      <c r="CZ6" s="562"/>
      <c r="DA6" s="563"/>
      <c r="DB6" s="561">
        <v>95.1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4565</v>
      </c>
      <c r="BO7" s="416"/>
      <c r="BP7" s="416"/>
      <c r="BQ7" s="416"/>
      <c r="BR7" s="416"/>
      <c r="BS7" s="416"/>
      <c r="BT7" s="416"/>
      <c r="BU7" s="417"/>
      <c r="BV7" s="415">
        <v>46775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3783176</v>
      </c>
      <c r="CU7" s="416"/>
      <c r="CV7" s="416"/>
      <c r="CW7" s="416"/>
      <c r="CX7" s="416"/>
      <c r="CY7" s="416"/>
      <c r="CZ7" s="416"/>
      <c r="DA7" s="417"/>
      <c r="DB7" s="415">
        <v>3712979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317030</v>
      </c>
      <c r="BO8" s="416"/>
      <c r="BP8" s="416"/>
      <c r="BQ8" s="416"/>
      <c r="BR8" s="416"/>
      <c r="BS8" s="416"/>
      <c r="BT8" s="416"/>
      <c r="BU8" s="417"/>
      <c r="BV8" s="415">
        <v>222897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0.46</v>
      </c>
      <c r="CU8" s="525"/>
      <c r="CV8" s="525"/>
      <c r="CW8" s="525"/>
      <c r="CX8" s="525"/>
      <c r="CY8" s="525"/>
      <c r="CZ8" s="525"/>
      <c r="DA8" s="526"/>
      <c r="DB8" s="524">
        <v>0.44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18410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94133</v>
      </c>
      <c r="BO9" s="416"/>
      <c r="BP9" s="416"/>
      <c r="BQ9" s="416"/>
      <c r="BR9" s="416"/>
      <c r="BS9" s="416"/>
      <c r="BT9" s="416"/>
      <c r="BU9" s="417"/>
      <c r="BV9" s="415">
        <v>-145911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11.1</v>
      </c>
      <c r="CU9" s="386"/>
      <c r="CV9" s="386"/>
      <c r="CW9" s="386"/>
      <c r="CX9" s="386"/>
      <c r="CY9" s="386"/>
      <c r="CZ9" s="386"/>
      <c r="DA9" s="387"/>
      <c r="DB9" s="385">
        <v>11.7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16318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t="s">
        <v>106</v>
      </c>
      <c r="BO10" s="416"/>
      <c r="BP10" s="416"/>
      <c r="BQ10" s="416"/>
      <c r="BR10" s="416"/>
      <c r="BS10" s="416"/>
      <c r="BT10" s="416"/>
      <c r="BU10" s="417"/>
      <c r="BV10" s="415">
        <v>10000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19229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19123</v>
      </c>
      <c r="S13" s="517"/>
      <c r="T13" s="517"/>
      <c r="U13" s="517"/>
      <c r="V13" s="518"/>
      <c r="W13" s="504" t="s">
        <v>124</v>
      </c>
      <c r="X13" s="428"/>
      <c r="Y13" s="428"/>
      <c r="Z13" s="428"/>
      <c r="AA13" s="428"/>
      <c r="AB13" s="429"/>
      <c r="AC13" s="391">
        <v>136</v>
      </c>
      <c r="AD13" s="392"/>
      <c r="AE13" s="392"/>
      <c r="AF13" s="392"/>
      <c r="AG13" s="393"/>
      <c r="AH13" s="391">
        <v>118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94133</v>
      </c>
      <c r="BO13" s="416"/>
      <c r="BP13" s="416"/>
      <c r="BQ13" s="416"/>
      <c r="BR13" s="416"/>
      <c r="BS13" s="416"/>
      <c r="BT13" s="416"/>
      <c r="BU13" s="417"/>
      <c r="BV13" s="415">
        <v>-135911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v>
      </c>
      <c r="CU13" s="386"/>
      <c r="CV13" s="386"/>
      <c r="CW13" s="386"/>
      <c r="CX13" s="386"/>
      <c r="CY13" s="386"/>
      <c r="CZ13" s="386"/>
      <c r="DA13" s="387"/>
      <c r="DB13" s="385">
        <v>7.2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18906</v>
      </c>
      <c r="S14" s="517"/>
      <c r="T14" s="517"/>
      <c r="U14" s="517"/>
      <c r="V14" s="518"/>
      <c r="W14" s="519"/>
      <c r="X14" s="431"/>
      <c r="Y14" s="431"/>
      <c r="Z14" s="431"/>
      <c r="AA14" s="431"/>
      <c r="AB14" s="432"/>
      <c r="AC14" s="509">
        <v>1.8</v>
      </c>
      <c r="AD14" s="510"/>
      <c r="AE14" s="510"/>
      <c r="AF14" s="510"/>
      <c r="AG14" s="511"/>
      <c r="AH14" s="509">
        <v>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47</v>
      </c>
      <c r="CU14" s="488"/>
      <c r="CV14" s="488"/>
      <c r="CW14" s="488"/>
      <c r="CX14" s="488"/>
      <c r="CY14" s="488"/>
      <c r="CZ14" s="488"/>
      <c r="DA14" s="489"/>
      <c r="DB14" s="520">
        <v>49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18809</v>
      </c>
      <c r="S15" s="517"/>
      <c r="T15" s="517"/>
      <c r="U15" s="517"/>
      <c r="V15" s="518"/>
      <c r="W15" s="504" t="s">
        <v>131</v>
      </c>
      <c r="X15" s="428"/>
      <c r="Y15" s="428"/>
      <c r="Z15" s="428"/>
      <c r="AA15" s="428"/>
      <c r="AB15" s="429"/>
      <c r="AC15" s="391">
        <v>1211</v>
      </c>
      <c r="AD15" s="392"/>
      <c r="AE15" s="392"/>
      <c r="AF15" s="392"/>
      <c r="AG15" s="393"/>
      <c r="AH15" s="391">
        <v>1055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1503368</v>
      </c>
      <c r="BO15" s="411"/>
      <c r="BP15" s="411"/>
      <c r="BQ15" s="411"/>
      <c r="BR15" s="411"/>
      <c r="BS15" s="411"/>
      <c r="BT15" s="411"/>
      <c r="BU15" s="412"/>
      <c r="BV15" s="410">
        <v>1406639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15.9</v>
      </c>
      <c r="AD16" s="510"/>
      <c r="AE16" s="510"/>
      <c r="AF16" s="510"/>
      <c r="AG16" s="511"/>
      <c r="AH16" s="509">
        <v>16.399999999999999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3195571</v>
      </c>
      <c r="BO16" s="416"/>
      <c r="BP16" s="416"/>
      <c r="BQ16" s="416"/>
      <c r="BR16" s="416"/>
      <c r="BS16" s="416"/>
      <c r="BT16" s="416"/>
      <c r="BU16" s="417"/>
      <c r="BV16" s="415">
        <v>3118669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6259</v>
      </c>
      <c r="AD17" s="392"/>
      <c r="AE17" s="392"/>
      <c r="AF17" s="392"/>
      <c r="AG17" s="393"/>
      <c r="AH17" s="391">
        <v>5262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1914031</v>
      </c>
      <c r="BO17" s="416"/>
      <c r="BP17" s="416"/>
      <c r="BQ17" s="416"/>
      <c r="BR17" s="416"/>
      <c r="BS17" s="416"/>
      <c r="BT17" s="416"/>
      <c r="BU17" s="417"/>
      <c r="BV17" s="415">
        <v>1785201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5.18</v>
      </c>
      <c r="M18" s="480"/>
      <c r="N18" s="480"/>
      <c r="O18" s="480"/>
      <c r="P18" s="480"/>
      <c r="Q18" s="480"/>
      <c r="R18" s="481"/>
      <c r="S18" s="481"/>
      <c r="T18" s="481"/>
      <c r="U18" s="481"/>
      <c r="V18" s="482"/>
      <c r="W18" s="496"/>
      <c r="X18" s="497"/>
      <c r="Y18" s="497"/>
      <c r="Z18" s="497"/>
      <c r="AA18" s="497"/>
      <c r="AB18" s="505"/>
      <c r="AC18" s="379">
        <v>82.3</v>
      </c>
      <c r="AD18" s="380"/>
      <c r="AE18" s="380"/>
      <c r="AF18" s="380"/>
      <c r="AG18" s="483"/>
      <c r="AH18" s="379">
        <v>81.8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3385702</v>
      </c>
      <c r="BO18" s="416"/>
      <c r="BP18" s="416"/>
      <c r="BQ18" s="416"/>
      <c r="BR18" s="416"/>
      <c r="BS18" s="416"/>
      <c r="BT18" s="416"/>
      <c r="BU18" s="417"/>
      <c r="BV18" s="415">
        <v>3425688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3554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4185408</v>
      </c>
      <c r="BO19" s="416"/>
      <c r="BP19" s="416"/>
      <c r="BQ19" s="416"/>
      <c r="BR19" s="416"/>
      <c r="BS19" s="416"/>
      <c r="BT19" s="416"/>
      <c r="BU19" s="417"/>
      <c r="BV19" s="415">
        <v>4232991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7003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6230401</v>
      </c>
      <c r="BO23" s="416"/>
      <c r="BP23" s="416"/>
      <c r="BQ23" s="416"/>
      <c r="BR23" s="416"/>
      <c r="BS23" s="416"/>
      <c r="BT23" s="416"/>
      <c r="BU23" s="417"/>
      <c r="BV23" s="415">
        <v>6314538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7300</v>
      </c>
      <c r="R24" s="392"/>
      <c r="S24" s="392"/>
      <c r="T24" s="392"/>
      <c r="U24" s="392"/>
      <c r="V24" s="393"/>
      <c r="W24" s="457"/>
      <c r="X24" s="448"/>
      <c r="Y24" s="449"/>
      <c r="Z24" s="388" t="s">
        <v>154</v>
      </c>
      <c r="AA24" s="389"/>
      <c r="AB24" s="389"/>
      <c r="AC24" s="389"/>
      <c r="AD24" s="389"/>
      <c r="AE24" s="389"/>
      <c r="AF24" s="389"/>
      <c r="AG24" s="390"/>
      <c r="AH24" s="391">
        <v>104</v>
      </c>
      <c r="AI24" s="392"/>
      <c r="AJ24" s="392"/>
      <c r="AK24" s="392"/>
      <c r="AL24" s="393"/>
      <c r="AM24" s="391">
        <v>298896</v>
      </c>
      <c r="AN24" s="392"/>
      <c r="AO24" s="392"/>
      <c r="AP24" s="392"/>
      <c r="AQ24" s="392"/>
      <c r="AR24" s="393"/>
      <c r="AS24" s="391">
        <v>2874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5481412</v>
      </c>
      <c r="BO24" s="416"/>
      <c r="BP24" s="416"/>
      <c r="BQ24" s="416"/>
      <c r="BR24" s="416"/>
      <c r="BS24" s="416"/>
      <c r="BT24" s="416"/>
      <c r="BU24" s="417"/>
      <c r="BV24" s="415">
        <v>5539357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5910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320652</v>
      </c>
      <c r="BO25" s="411"/>
      <c r="BP25" s="411"/>
      <c r="BQ25" s="411"/>
      <c r="BR25" s="411"/>
      <c r="BS25" s="411"/>
      <c r="BT25" s="411"/>
      <c r="BU25" s="412"/>
      <c r="BV25" s="410">
        <v>383936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5550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2760</v>
      </c>
      <c r="R27" s="392"/>
      <c r="S27" s="392"/>
      <c r="T27" s="392"/>
      <c r="U27" s="392"/>
      <c r="V27" s="393"/>
      <c r="W27" s="457"/>
      <c r="X27" s="448"/>
      <c r="Y27" s="449"/>
      <c r="Z27" s="388" t="s">
        <v>164</v>
      </c>
      <c r="AA27" s="389"/>
      <c r="AB27" s="389"/>
      <c r="AC27" s="389"/>
      <c r="AD27" s="389"/>
      <c r="AE27" s="389"/>
      <c r="AF27" s="389"/>
      <c r="AG27" s="390"/>
      <c r="AH27" s="391">
        <v>11</v>
      </c>
      <c r="AI27" s="392"/>
      <c r="AJ27" s="392"/>
      <c r="AK27" s="392"/>
      <c r="AL27" s="393"/>
      <c r="AM27" s="391">
        <v>31220</v>
      </c>
      <c r="AN27" s="392"/>
      <c r="AO27" s="392"/>
      <c r="AP27" s="392"/>
      <c r="AQ27" s="392"/>
      <c r="AR27" s="393"/>
      <c r="AS27" s="391">
        <v>2838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2274</v>
      </c>
      <c r="BO27" s="419"/>
      <c r="BP27" s="419"/>
      <c r="BQ27" s="419"/>
      <c r="BR27" s="419"/>
      <c r="BS27" s="419"/>
      <c r="BT27" s="419"/>
      <c r="BU27" s="420"/>
      <c r="BV27" s="418">
        <v>2274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2300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1483322</v>
      </c>
      <c r="BO28" s="411"/>
      <c r="BP28" s="411"/>
      <c r="BQ28" s="411"/>
      <c r="BR28" s="411"/>
      <c r="BS28" s="411"/>
      <c r="BT28" s="411"/>
      <c r="BU28" s="412"/>
      <c r="BV28" s="410">
        <v>1370425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2150</v>
      </c>
      <c r="R29" s="392"/>
      <c r="S29" s="392"/>
      <c r="T29" s="392"/>
      <c r="U29" s="392"/>
      <c r="V29" s="393"/>
      <c r="W29" s="458"/>
      <c r="X29" s="459"/>
      <c r="Y29" s="460"/>
      <c r="Z29" s="388" t="s">
        <v>171</v>
      </c>
      <c r="AA29" s="389"/>
      <c r="AB29" s="389"/>
      <c r="AC29" s="389"/>
      <c r="AD29" s="389"/>
      <c r="AE29" s="389"/>
      <c r="AF29" s="389"/>
      <c r="AG29" s="390"/>
      <c r="AH29" s="391">
        <v>115</v>
      </c>
      <c r="AI29" s="392"/>
      <c r="AJ29" s="392"/>
      <c r="AK29" s="392"/>
      <c r="AL29" s="393"/>
      <c r="AM29" s="391">
        <v>330116</v>
      </c>
      <c r="AN29" s="392"/>
      <c r="AO29" s="392"/>
      <c r="AP29" s="392"/>
      <c r="AQ29" s="392"/>
      <c r="AR29" s="393"/>
      <c r="AS29" s="391">
        <v>2871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106660</v>
      </c>
      <c r="BO29" s="416"/>
      <c r="BP29" s="416"/>
      <c r="BQ29" s="416"/>
      <c r="BR29" s="416"/>
      <c r="BS29" s="416"/>
      <c r="BT29" s="416"/>
      <c r="BU29" s="417"/>
      <c r="BV29" s="415">
        <v>106628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296118</v>
      </c>
      <c r="BO30" s="419"/>
      <c r="BP30" s="419"/>
      <c r="BQ30" s="419"/>
      <c r="BR30" s="419"/>
      <c r="BS30" s="419"/>
      <c r="BT30" s="419"/>
      <c r="BU30" s="420"/>
      <c r="BV30" s="418">
        <v>292030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東部清掃施設組合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沖縄県町村土地開発公社　与那原支社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沖縄県市町村総合事務組合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東部消防組合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南部広域行政組合（一般会計）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南部広域行政組合（特別会計）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南部広域市町村圏事務組合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沖縄県介護保険広域連合（一般会計等）</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沖縄県介護保険広域連合（特別会計）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沖縄県後期高齢者医療広域連合（一般会計等）</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沖縄県後期高齢者医療広域連合（事業勘定）</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60" zoomScaleNormal="60" zoomScaleSheetLayoutView="100" workbookViewId="0">
      <selection activeCell="W17" sqref="W17:AB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8" t="s">
        <v>525</v>
      </c>
      <c r="D34" s="1188"/>
      <c r="E34" s="1189"/>
      <c r="F34" s="32">
        <v>3.65</v>
      </c>
      <c r="G34" s="33">
        <v>1.21</v>
      </c>
      <c r="H34" s="33">
        <v>10.35</v>
      </c>
      <c r="I34" s="33">
        <v>6</v>
      </c>
      <c r="J34" s="34">
        <v>8.3699999999999992</v>
      </c>
      <c r="K34" s="22"/>
      <c r="L34" s="22"/>
      <c r="M34" s="22"/>
      <c r="N34" s="22"/>
      <c r="O34" s="22"/>
      <c r="P34" s="22"/>
    </row>
    <row r="35" spans="1:16" ht="39" customHeight="1" x14ac:dyDescent="0.15">
      <c r="A35" s="22"/>
      <c r="B35" s="35"/>
      <c r="C35" s="1182" t="s">
        <v>526</v>
      </c>
      <c r="D35" s="1183"/>
      <c r="E35" s="1184"/>
      <c r="F35" s="36">
        <v>8.85</v>
      </c>
      <c r="G35" s="37">
        <v>7.26</v>
      </c>
      <c r="H35" s="37">
        <v>6.3</v>
      </c>
      <c r="I35" s="37">
        <v>6.72</v>
      </c>
      <c r="J35" s="38">
        <v>6.68</v>
      </c>
      <c r="K35" s="22"/>
      <c r="L35" s="22"/>
      <c r="M35" s="22"/>
      <c r="N35" s="22"/>
      <c r="O35" s="22"/>
      <c r="P35" s="22"/>
    </row>
    <row r="36" spans="1:16" ht="39" customHeight="1" x14ac:dyDescent="0.15">
      <c r="A36" s="22"/>
      <c r="B36" s="35"/>
      <c r="C36" s="1182" t="s">
        <v>527</v>
      </c>
      <c r="D36" s="1183"/>
      <c r="E36" s="1184"/>
      <c r="F36" s="36">
        <v>0.18</v>
      </c>
      <c r="G36" s="37">
        <v>0.42</v>
      </c>
      <c r="H36" s="37">
        <v>0.28999999999999998</v>
      </c>
      <c r="I36" s="37">
        <v>0.38</v>
      </c>
      <c r="J36" s="38">
        <v>0.16</v>
      </c>
      <c r="K36" s="22"/>
      <c r="L36" s="22"/>
      <c r="M36" s="22"/>
      <c r="N36" s="22"/>
      <c r="O36" s="22"/>
      <c r="P36" s="22"/>
    </row>
    <row r="37" spans="1:16" ht="39" customHeight="1" x14ac:dyDescent="0.15">
      <c r="A37" s="22"/>
      <c r="B37" s="35"/>
      <c r="C37" s="1182" t="s">
        <v>528</v>
      </c>
      <c r="D37" s="1183"/>
      <c r="E37" s="1184"/>
      <c r="F37" s="36" t="s">
        <v>529</v>
      </c>
      <c r="G37" s="37">
        <v>0.19</v>
      </c>
      <c r="H37" s="37">
        <v>7.0000000000000007E-2</v>
      </c>
      <c r="I37" s="37">
        <v>0.05</v>
      </c>
      <c r="J37" s="38">
        <v>0.11</v>
      </c>
      <c r="K37" s="22"/>
      <c r="L37" s="22"/>
      <c r="M37" s="22"/>
      <c r="N37" s="22"/>
      <c r="O37" s="22"/>
      <c r="P37" s="22"/>
    </row>
    <row r="38" spans="1:16" ht="39" customHeight="1" x14ac:dyDescent="0.15">
      <c r="A38" s="22"/>
      <c r="B38" s="35"/>
      <c r="C38" s="1182" t="s">
        <v>530</v>
      </c>
      <c r="D38" s="1183"/>
      <c r="E38" s="1184"/>
      <c r="F38" s="36">
        <v>0.01</v>
      </c>
      <c r="G38" s="37">
        <v>0.01</v>
      </c>
      <c r="H38" s="37">
        <v>0.01</v>
      </c>
      <c r="I38" s="37">
        <v>0.01</v>
      </c>
      <c r="J38" s="38">
        <v>0.01</v>
      </c>
      <c r="K38" s="22"/>
      <c r="L38" s="22"/>
      <c r="M38" s="22"/>
      <c r="N38" s="22"/>
      <c r="O38" s="22"/>
      <c r="P38" s="22"/>
    </row>
    <row r="39" spans="1:16" ht="39" customHeight="1" x14ac:dyDescent="0.15">
      <c r="A39" s="22"/>
      <c r="B39" s="35"/>
      <c r="C39" s="1182"/>
      <c r="D39" s="1183"/>
      <c r="E39" s="1184"/>
      <c r="F39" s="36"/>
      <c r="G39" s="37"/>
      <c r="H39" s="37"/>
      <c r="I39" s="37"/>
      <c r="J39" s="38"/>
      <c r="K39" s="22"/>
      <c r="L39" s="22"/>
      <c r="M39" s="22"/>
      <c r="N39" s="22"/>
      <c r="O39" s="22"/>
      <c r="P39" s="22"/>
    </row>
    <row r="40" spans="1:16" ht="39" customHeight="1" x14ac:dyDescent="0.15">
      <c r="A40" s="22"/>
      <c r="B40" s="35"/>
      <c r="C40" s="1182"/>
      <c r="D40" s="1183"/>
      <c r="E40" s="1184"/>
      <c r="F40" s="36"/>
      <c r="G40" s="37"/>
      <c r="H40" s="37"/>
      <c r="I40" s="37"/>
      <c r="J40" s="38"/>
      <c r="K40" s="22"/>
      <c r="L40" s="22"/>
      <c r="M40" s="22"/>
      <c r="N40" s="22"/>
      <c r="O40" s="22"/>
      <c r="P40" s="22"/>
    </row>
    <row r="41" spans="1:16" ht="39" customHeight="1" x14ac:dyDescent="0.15">
      <c r="A41" s="22"/>
      <c r="B41" s="35"/>
      <c r="C41" s="1182"/>
      <c r="D41" s="1183"/>
      <c r="E41" s="1184"/>
      <c r="F41" s="36"/>
      <c r="G41" s="37"/>
      <c r="H41" s="37"/>
      <c r="I41" s="37"/>
      <c r="J41" s="38"/>
      <c r="K41" s="22"/>
      <c r="L41" s="22"/>
      <c r="M41" s="22"/>
      <c r="N41" s="22"/>
      <c r="O41" s="22"/>
      <c r="P41" s="22"/>
    </row>
    <row r="42" spans="1:16" ht="39" customHeight="1" x14ac:dyDescent="0.15">
      <c r="A42" s="22"/>
      <c r="B42" s="39"/>
      <c r="C42" s="1182" t="s">
        <v>531</v>
      </c>
      <c r="D42" s="1183"/>
      <c r="E42" s="1184"/>
      <c r="F42" s="36" t="s">
        <v>477</v>
      </c>
      <c r="G42" s="37" t="s">
        <v>477</v>
      </c>
      <c r="H42" s="37" t="s">
        <v>477</v>
      </c>
      <c r="I42" s="37" t="s">
        <v>477</v>
      </c>
      <c r="J42" s="38" t="s">
        <v>477</v>
      </c>
      <c r="K42" s="22"/>
      <c r="L42" s="22"/>
      <c r="M42" s="22"/>
      <c r="N42" s="22"/>
      <c r="O42" s="22"/>
      <c r="P42" s="22"/>
    </row>
    <row r="43" spans="1:16" ht="39" customHeight="1" thickBot="1" x14ac:dyDescent="0.2">
      <c r="A43" s="22"/>
      <c r="B43" s="40"/>
      <c r="C43" s="1185" t="s">
        <v>532</v>
      </c>
      <c r="D43" s="1186"/>
      <c r="E43" s="1187"/>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0" zoomScale="60" zoomScaleNormal="60" zoomScaleSheetLayoutView="55" workbookViewId="0">
      <selection activeCell="W17" sqref="W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515</v>
      </c>
      <c r="L45" s="60">
        <v>534</v>
      </c>
      <c r="M45" s="60">
        <v>516</v>
      </c>
      <c r="N45" s="60">
        <v>524</v>
      </c>
      <c r="O45" s="61">
        <v>484</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477</v>
      </c>
      <c r="L46" s="64" t="s">
        <v>477</v>
      </c>
      <c r="M46" s="64" t="s">
        <v>477</v>
      </c>
      <c r="N46" s="64" t="s">
        <v>477</v>
      </c>
      <c r="O46" s="65" t="s">
        <v>477</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477</v>
      </c>
      <c r="L47" s="64" t="s">
        <v>477</v>
      </c>
      <c r="M47" s="64" t="s">
        <v>477</v>
      </c>
      <c r="N47" s="64" t="s">
        <v>477</v>
      </c>
      <c r="O47" s="65" t="s">
        <v>477</v>
      </c>
      <c r="P47" s="48"/>
      <c r="Q47" s="48"/>
      <c r="R47" s="48"/>
      <c r="S47" s="48"/>
      <c r="T47" s="48"/>
      <c r="U47" s="48"/>
    </row>
    <row r="48" spans="1:21" ht="30.75" customHeight="1" x14ac:dyDescent="0.15">
      <c r="A48" s="48"/>
      <c r="B48" s="1200"/>
      <c r="C48" s="1201"/>
      <c r="D48" s="62"/>
      <c r="E48" s="1192" t="s">
        <v>15</v>
      </c>
      <c r="F48" s="1192"/>
      <c r="G48" s="1192"/>
      <c r="H48" s="1192"/>
      <c r="I48" s="1192"/>
      <c r="J48" s="1193"/>
      <c r="K48" s="63">
        <v>112</v>
      </c>
      <c r="L48" s="64">
        <v>130</v>
      </c>
      <c r="M48" s="64">
        <v>152</v>
      </c>
      <c r="N48" s="64">
        <v>130</v>
      </c>
      <c r="O48" s="65">
        <v>125</v>
      </c>
      <c r="P48" s="48"/>
      <c r="Q48" s="48"/>
      <c r="R48" s="48"/>
      <c r="S48" s="48"/>
      <c r="T48" s="48"/>
      <c r="U48" s="48"/>
    </row>
    <row r="49" spans="1:21" ht="30.75" customHeight="1" x14ac:dyDescent="0.15">
      <c r="A49" s="48"/>
      <c r="B49" s="1200"/>
      <c r="C49" s="1201"/>
      <c r="D49" s="62"/>
      <c r="E49" s="1192" t="s">
        <v>16</v>
      </c>
      <c r="F49" s="1192"/>
      <c r="G49" s="1192"/>
      <c r="H49" s="1192"/>
      <c r="I49" s="1192"/>
      <c r="J49" s="1193"/>
      <c r="K49" s="63">
        <v>47</v>
      </c>
      <c r="L49" s="64">
        <v>47</v>
      </c>
      <c r="M49" s="64">
        <v>38</v>
      </c>
      <c r="N49" s="64">
        <v>28</v>
      </c>
      <c r="O49" s="65">
        <v>42</v>
      </c>
      <c r="P49" s="48"/>
      <c r="Q49" s="48"/>
      <c r="R49" s="48"/>
      <c r="S49" s="48"/>
      <c r="T49" s="48"/>
      <c r="U49" s="48"/>
    </row>
    <row r="50" spans="1:21" ht="30.75" customHeight="1" x14ac:dyDescent="0.15">
      <c r="A50" s="48"/>
      <c r="B50" s="1200"/>
      <c r="C50" s="1201"/>
      <c r="D50" s="62"/>
      <c r="E50" s="1192" t="s">
        <v>17</v>
      </c>
      <c r="F50" s="1192"/>
      <c r="G50" s="1192"/>
      <c r="H50" s="1192"/>
      <c r="I50" s="1192"/>
      <c r="J50" s="1193"/>
      <c r="K50" s="63" t="s">
        <v>477</v>
      </c>
      <c r="L50" s="64" t="s">
        <v>477</v>
      </c>
      <c r="M50" s="64" t="s">
        <v>477</v>
      </c>
      <c r="N50" s="64" t="s">
        <v>477</v>
      </c>
      <c r="O50" s="65" t="s">
        <v>477</v>
      </c>
      <c r="P50" s="48"/>
      <c r="Q50" s="48"/>
      <c r="R50" s="48"/>
      <c r="S50" s="48"/>
      <c r="T50" s="48"/>
      <c r="U50" s="48"/>
    </row>
    <row r="51" spans="1:21" ht="30.75" customHeight="1" x14ac:dyDescent="0.15">
      <c r="A51" s="48"/>
      <c r="B51" s="1202"/>
      <c r="C51" s="1203"/>
      <c r="D51" s="66"/>
      <c r="E51" s="1192" t="s">
        <v>18</v>
      </c>
      <c r="F51" s="1192"/>
      <c r="G51" s="1192"/>
      <c r="H51" s="1192"/>
      <c r="I51" s="1192"/>
      <c r="J51" s="1193"/>
      <c r="K51" s="63">
        <v>1</v>
      </c>
      <c r="L51" s="64">
        <v>0</v>
      </c>
      <c r="M51" s="64">
        <v>0</v>
      </c>
      <c r="N51" s="64">
        <v>0</v>
      </c>
      <c r="O51" s="65">
        <v>0</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415</v>
      </c>
      <c r="L52" s="64">
        <v>441</v>
      </c>
      <c r="M52" s="64">
        <v>472</v>
      </c>
      <c r="N52" s="64">
        <v>493</v>
      </c>
      <c r="O52" s="65">
        <v>494</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260</v>
      </c>
      <c r="L53" s="69">
        <v>270</v>
      </c>
      <c r="M53" s="69">
        <v>234</v>
      </c>
      <c r="N53" s="69">
        <v>189</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8" zoomScaleNormal="100" zoomScaleSheetLayoutView="100" workbookViewId="0">
      <selection activeCell="W17" sqref="W17:AB1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8" t="s">
        <v>24</v>
      </c>
      <c r="C41" s="1219"/>
      <c r="D41" s="81"/>
      <c r="E41" s="1220" t="s">
        <v>25</v>
      </c>
      <c r="F41" s="1220"/>
      <c r="G41" s="1220"/>
      <c r="H41" s="1221"/>
      <c r="I41" s="82">
        <v>6182</v>
      </c>
      <c r="J41" s="83">
        <v>6215</v>
      </c>
      <c r="K41" s="83">
        <v>6413</v>
      </c>
      <c r="L41" s="83">
        <v>6315</v>
      </c>
      <c r="M41" s="84">
        <v>6230</v>
      </c>
    </row>
    <row r="42" spans="2:13" ht="27.75" customHeight="1" x14ac:dyDescent="0.15">
      <c r="B42" s="1208"/>
      <c r="C42" s="1209"/>
      <c r="D42" s="85"/>
      <c r="E42" s="1212" t="s">
        <v>26</v>
      </c>
      <c r="F42" s="1212"/>
      <c r="G42" s="1212"/>
      <c r="H42" s="1213"/>
      <c r="I42" s="86" t="s">
        <v>477</v>
      </c>
      <c r="J42" s="87" t="s">
        <v>477</v>
      </c>
      <c r="K42" s="87" t="s">
        <v>477</v>
      </c>
      <c r="L42" s="87" t="s">
        <v>477</v>
      </c>
      <c r="M42" s="88" t="s">
        <v>477</v>
      </c>
    </row>
    <row r="43" spans="2:13" ht="27.75" customHeight="1" x14ac:dyDescent="0.15">
      <c r="B43" s="1208"/>
      <c r="C43" s="1209"/>
      <c r="D43" s="85"/>
      <c r="E43" s="1212" t="s">
        <v>27</v>
      </c>
      <c r="F43" s="1212"/>
      <c r="G43" s="1212"/>
      <c r="H43" s="1213"/>
      <c r="I43" s="86">
        <v>2337</v>
      </c>
      <c r="J43" s="87">
        <v>2347</v>
      </c>
      <c r="K43" s="87">
        <v>2689</v>
      </c>
      <c r="L43" s="87">
        <v>2591</v>
      </c>
      <c r="M43" s="88">
        <v>2595</v>
      </c>
    </row>
    <row r="44" spans="2:13" ht="27.75" customHeight="1" x14ac:dyDescent="0.15">
      <c r="B44" s="1208"/>
      <c r="C44" s="1209"/>
      <c r="D44" s="85"/>
      <c r="E44" s="1212" t="s">
        <v>28</v>
      </c>
      <c r="F44" s="1212"/>
      <c r="G44" s="1212"/>
      <c r="H44" s="1213"/>
      <c r="I44" s="86">
        <v>533</v>
      </c>
      <c r="J44" s="87">
        <v>580</v>
      </c>
      <c r="K44" s="87">
        <v>578</v>
      </c>
      <c r="L44" s="87">
        <v>547</v>
      </c>
      <c r="M44" s="88">
        <v>458</v>
      </c>
    </row>
    <row r="45" spans="2:13" ht="27.75" customHeight="1" x14ac:dyDescent="0.15">
      <c r="B45" s="1208"/>
      <c r="C45" s="1209"/>
      <c r="D45" s="85"/>
      <c r="E45" s="1212" t="s">
        <v>29</v>
      </c>
      <c r="F45" s="1212"/>
      <c r="G45" s="1212"/>
      <c r="H45" s="1213"/>
      <c r="I45" s="86">
        <v>449</v>
      </c>
      <c r="J45" s="87">
        <v>348</v>
      </c>
      <c r="K45" s="87">
        <v>306</v>
      </c>
      <c r="L45" s="87">
        <v>121</v>
      </c>
      <c r="M45" s="88">
        <v>154</v>
      </c>
    </row>
    <row r="46" spans="2:13" ht="27.75" customHeight="1" x14ac:dyDescent="0.15">
      <c r="B46" s="1208"/>
      <c r="C46" s="1209"/>
      <c r="D46" s="89"/>
      <c r="E46" s="1212" t="s">
        <v>30</v>
      </c>
      <c r="F46" s="1212"/>
      <c r="G46" s="1212"/>
      <c r="H46" s="1213"/>
      <c r="I46" s="86" t="s">
        <v>477</v>
      </c>
      <c r="J46" s="87" t="s">
        <v>477</v>
      </c>
      <c r="K46" s="87" t="s">
        <v>477</v>
      </c>
      <c r="L46" s="87" t="s">
        <v>477</v>
      </c>
      <c r="M46" s="88" t="s">
        <v>477</v>
      </c>
    </row>
    <row r="47" spans="2:13" ht="27.75" customHeight="1" x14ac:dyDescent="0.15">
      <c r="B47" s="1208"/>
      <c r="C47" s="1209"/>
      <c r="D47" s="90"/>
      <c r="E47" s="1222" t="s">
        <v>31</v>
      </c>
      <c r="F47" s="1223"/>
      <c r="G47" s="1223"/>
      <c r="H47" s="1224"/>
      <c r="I47" s="86" t="s">
        <v>477</v>
      </c>
      <c r="J47" s="87" t="s">
        <v>477</v>
      </c>
      <c r="K47" s="87" t="s">
        <v>477</v>
      </c>
      <c r="L47" s="87" t="s">
        <v>477</v>
      </c>
      <c r="M47" s="88" t="s">
        <v>477</v>
      </c>
    </row>
    <row r="48" spans="2:13" ht="27.75" customHeight="1" x14ac:dyDescent="0.15">
      <c r="B48" s="1208"/>
      <c r="C48" s="1209"/>
      <c r="D48" s="85"/>
      <c r="E48" s="1212" t="s">
        <v>32</v>
      </c>
      <c r="F48" s="1212"/>
      <c r="G48" s="1212"/>
      <c r="H48" s="1213"/>
      <c r="I48" s="86" t="s">
        <v>477</v>
      </c>
      <c r="J48" s="87" t="s">
        <v>477</v>
      </c>
      <c r="K48" s="87" t="s">
        <v>477</v>
      </c>
      <c r="L48" s="87" t="s">
        <v>477</v>
      </c>
      <c r="M48" s="88" t="s">
        <v>477</v>
      </c>
    </row>
    <row r="49" spans="2:13" ht="27.75" customHeight="1" x14ac:dyDescent="0.15">
      <c r="B49" s="1210"/>
      <c r="C49" s="1211"/>
      <c r="D49" s="85"/>
      <c r="E49" s="1212" t="s">
        <v>33</v>
      </c>
      <c r="F49" s="1212"/>
      <c r="G49" s="1212"/>
      <c r="H49" s="1213"/>
      <c r="I49" s="86" t="s">
        <v>477</v>
      </c>
      <c r="J49" s="87" t="s">
        <v>477</v>
      </c>
      <c r="K49" s="87" t="s">
        <v>477</v>
      </c>
      <c r="L49" s="87" t="s">
        <v>477</v>
      </c>
      <c r="M49" s="88" t="s">
        <v>477</v>
      </c>
    </row>
    <row r="50" spans="2:13" ht="27.75" customHeight="1" x14ac:dyDescent="0.15">
      <c r="B50" s="1206" t="s">
        <v>34</v>
      </c>
      <c r="C50" s="1207"/>
      <c r="D50" s="91"/>
      <c r="E50" s="1212" t="s">
        <v>35</v>
      </c>
      <c r="F50" s="1212"/>
      <c r="G50" s="1212"/>
      <c r="H50" s="1213"/>
      <c r="I50" s="86">
        <v>1964</v>
      </c>
      <c r="J50" s="87">
        <v>1925</v>
      </c>
      <c r="K50" s="87">
        <v>1572</v>
      </c>
      <c r="L50" s="87">
        <v>1771</v>
      </c>
      <c r="M50" s="88">
        <v>1888</v>
      </c>
    </row>
    <row r="51" spans="2:13" ht="27.75" customHeight="1" x14ac:dyDescent="0.15">
      <c r="B51" s="1208"/>
      <c r="C51" s="1209"/>
      <c r="D51" s="85"/>
      <c r="E51" s="1212" t="s">
        <v>36</v>
      </c>
      <c r="F51" s="1212"/>
      <c r="G51" s="1212"/>
      <c r="H51" s="1213"/>
      <c r="I51" s="86">
        <v>508</v>
      </c>
      <c r="J51" s="87">
        <v>484</v>
      </c>
      <c r="K51" s="87">
        <v>459</v>
      </c>
      <c r="L51" s="87">
        <v>434</v>
      </c>
      <c r="M51" s="88">
        <v>372</v>
      </c>
    </row>
    <row r="52" spans="2:13" ht="27.75" customHeight="1" x14ac:dyDescent="0.15">
      <c r="B52" s="1210"/>
      <c r="C52" s="1211"/>
      <c r="D52" s="85"/>
      <c r="E52" s="1212" t="s">
        <v>37</v>
      </c>
      <c r="F52" s="1212"/>
      <c r="G52" s="1212"/>
      <c r="H52" s="1213"/>
      <c r="I52" s="86">
        <v>5575</v>
      </c>
      <c r="J52" s="87">
        <v>5739</v>
      </c>
      <c r="K52" s="87">
        <v>5811</v>
      </c>
      <c r="L52" s="87">
        <v>5774</v>
      </c>
      <c r="M52" s="88">
        <v>5621</v>
      </c>
    </row>
    <row r="53" spans="2:13" ht="27.75" customHeight="1" thickBot="1" x14ac:dyDescent="0.2">
      <c r="B53" s="1214" t="s">
        <v>21</v>
      </c>
      <c r="C53" s="1215"/>
      <c r="D53" s="92"/>
      <c r="E53" s="1216" t="s">
        <v>38</v>
      </c>
      <c r="F53" s="1216"/>
      <c r="G53" s="1216"/>
      <c r="H53" s="1217"/>
      <c r="I53" s="93">
        <v>1454</v>
      </c>
      <c r="J53" s="94">
        <v>1342</v>
      </c>
      <c r="K53" s="94">
        <v>2144</v>
      </c>
      <c r="L53" s="94">
        <v>1594</v>
      </c>
      <c r="M53" s="95">
        <v>1556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48" zoomScale="85" zoomScaleNormal="85" zoomScaleSheetLayoutView="55" workbookViewId="0">
      <selection activeCell="H82" sqref="H8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39"/>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8"/>
      <c r="H50" s="1249"/>
      <c r="I50" s="1249"/>
      <c r="J50" s="1250"/>
      <c r="K50" s="356" t="s">
        <v>516</v>
      </c>
      <c r="L50" s="356" t="s">
        <v>517</v>
      </c>
      <c r="M50" s="356" t="s">
        <v>518</v>
      </c>
      <c r="N50" s="356" t="s">
        <v>519</v>
      </c>
      <c r="O50" s="356" t="s">
        <v>520</v>
      </c>
    </row>
    <row r="51" spans="1:17" x14ac:dyDescent="0.15">
      <c r="B51" s="250"/>
      <c r="C51" s="246"/>
      <c r="D51" s="246"/>
      <c r="E51" s="246"/>
      <c r="F51" s="246"/>
      <c r="G51" s="1251" t="s">
        <v>550</v>
      </c>
      <c r="H51" s="1252"/>
      <c r="I51" s="1257" t="s">
        <v>551</v>
      </c>
      <c r="J51" s="1257"/>
      <c r="K51" s="1259"/>
      <c r="L51" s="1259"/>
      <c r="M51" s="1259"/>
      <c r="N51" s="1259"/>
      <c r="O51" s="1259"/>
    </row>
    <row r="52" spans="1:17" x14ac:dyDescent="0.15">
      <c r="B52" s="250"/>
      <c r="C52" s="246"/>
      <c r="D52" s="246"/>
      <c r="E52" s="246"/>
      <c r="F52" s="246"/>
      <c r="G52" s="1253"/>
      <c r="H52" s="1254"/>
      <c r="I52" s="1258"/>
      <c r="J52" s="1258"/>
      <c r="K52" s="1225"/>
      <c r="L52" s="1225"/>
      <c r="M52" s="1225"/>
      <c r="N52" s="1225"/>
      <c r="O52" s="1225"/>
    </row>
    <row r="53" spans="1:17" x14ac:dyDescent="0.15">
      <c r="A53" s="357"/>
      <c r="B53" s="250"/>
      <c r="C53" s="246"/>
      <c r="D53" s="246"/>
      <c r="E53" s="246"/>
      <c r="F53" s="246"/>
      <c r="G53" s="1253"/>
      <c r="H53" s="1254"/>
      <c r="I53" s="1237" t="s">
        <v>557</v>
      </c>
      <c r="J53" s="1237"/>
      <c r="K53" s="1260"/>
      <c r="L53" s="1260"/>
      <c r="M53" s="1260"/>
      <c r="N53" s="1260"/>
      <c r="O53" s="1260"/>
    </row>
    <row r="54" spans="1:17" x14ac:dyDescent="0.15">
      <c r="A54" s="357"/>
      <c r="B54" s="250"/>
      <c r="C54" s="246"/>
      <c r="D54" s="246"/>
      <c r="E54" s="246"/>
      <c r="F54" s="246"/>
      <c r="G54" s="1255"/>
      <c r="H54" s="1256"/>
      <c r="I54" s="1237"/>
      <c r="J54" s="1237"/>
      <c r="K54" s="1230"/>
      <c r="L54" s="1230"/>
      <c r="M54" s="1230"/>
      <c r="N54" s="1230"/>
      <c r="O54" s="1230"/>
    </row>
    <row r="55" spans="1:17" x14ac:dyDescent="0.15">
      <c r="A55" s="357"/>
      <c r="B55" s="250"/>
      <c r="C55" s="246"/>
      <c r="D55" s="246"/>
      <c r="E55" s="246"/>
      <c r="F55" s="246"/>
      <c r="G55" s="1231" t="s">
        <v>552</v>
      </c>
      <c r="H55" s="1232"/>
      <c r="I55" s="1237" t="s">
        <v>551</v>
      </c>
      <c r="J55" s="1237"/>
      <c r="K55" s="1259"/>
      <c r="L55" s="1259"/>
      <c r="M55" s="1259"/>
      <c r="N55" s="1259"/>
      <c r="O55" s="1259"/>
    </row>
    <row r="56" spans="1:17" x14ac:dyDescent="0.15">
      <c r="A56" s="357"/>
      <c r="B56" s="250"/>
      <c r="C56" s="246"/>
      <c r="D56" s="246"/>
      <c r="E56" s="246"/>
      <c r="F56" s="246"/>
      <c r="G56" s="1233"/>
      <c r="H56" s="1234"/>
      <c r="I56" s="1237"/>
      <c r="J56" s="1237"/>
      <c r="K56" s="1225"/>
      <c r="L56" s="1225"/>
      <c r="M56" s="1225"/>
      <c r="N56" s="1225"/>
      <c r="O56" s="1225"/>
    </row>
    <row r="57" spans="1:17" s="357" customFormat="1" x14ac:dyDescent="0.15">
      <c r="B57" s="358"/>
      <c r="C57" s="354"/>
      <c r="D57" s="354"/>
      <c r="E57" s="354"/>
      <c r="F57" s="354"/>
      <c r="G57" s="1233"/>
      <c r="H57" s="1234"/>
      <c r="I57" s="1227" t="s">
        <v>557</v>
      </c>
      <c r="J57" s="1227"/>
      <c r="K57" s="1260"/>
      <c r="L57" s="1260"/>
      <c r="M57" s="1260"/>
      <c r="N57" s="1260"/>
      <c r="O57" s="1260"/>
      <c r="P57" s="359"/>
      <c r="Q57" s="358"/>
    </row>
    <row r="58" spans="1:17" s="357" customFormat="1" x14ac:dyDescent="0.15">
      <c r="A58" s="245"/>
      <c r="B58" s="358"/>
      <c r="C58" s="354"/>
      <c r="D58" s="354"/>
      <c r="E58" s="354"/>
      <c r="F58" s="354"/>
      <c r="G58" s="1235"/>
      <c r="H58" s="1236"/>
      <c r="I58" s="1227"/>
      <c r="J58" s="1227"/>
      <c r="K58" s="1230"/>
      <c r="L58" s="1230"/>
      <c r="M58" s="1230"/>
      <c r="N58" s="1230"/>
      <c r="O58" s="123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39" t="s">
        <v>556</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8"/>
      <c r="H72" s="1249"/>
      <c r="I72" s="1249"/>
      <c r="J72" s="1250"/>
      <c r="K72" s="356" t="s">
        <v>516</v>
      </c>
      <c r="L72" s="356" t="s">
        <v>517</v>
      </c>
      <c r="M72" s="356" t="s">
        <v>518</v>
      </c>
      <c r="N72" s="356" t="s">
        <v>519</v>
      </c>
      <c r="O72" s="356" t="s">
        <v>520</v>
      </c>
    </row>
    <row r="73" spans="2:30" x14ac:dyDescent="0.15">
      <c r="B73" s="250"/>
      <c r="C73" s="246"/>
      <c r="D73" s="246"/>
      <c r="E73" s="246"/>
      <c r="F73" s="246"/>
      <c r="G73" s="1251" t="s">
        <v>550</v>
      </c>
      <c r="H73" s="1252"/>
      <c r="I73" s="1257" t="s">
        <v>551</v>
      </c>
      <c r="J73" s="1257"/>
      <c r="K73" s="1238">
        <v>47.8</v>
      </c>
      <c r="L73" s="1238">
        <v>42.5</v>
      </c>
      <c r="M73" s="1225">
        <v>68.599999999999994</v>
      </c>
      <c r="N73" s="1225">
        <v>49</v>
      </c>
      <c r="O73" s="1225">
        <v>47</v>
      </c>
      <c r="S73" s="245">
        <v>9.9</v>
      </c>
    </row>
    <row r="74" spans="2:30" x14ac:dyDescent="0.15">
      <c r="B74" s="250"/>
      <c r="C74" s="246"/>
      <c r="D74" s="246"/>
      <c r="E74" s="246"/>
      <c r="F74" s="246"/>
      <c r="G74" s="1253"/>
      <c r="H74" s="1254"/>
      <c r="I74" s="1258"/>
      <c r="J74" s="1258"/>
      <c r="K74" s="1238"/>
      <c r="L74" s="1238"/>
      <c r="M74" s="1225"/>
      <c r="N74" s="1225"/>
      <c r="O74" s="1225"/>
    </row>
    <row r="75" spans="2:30" x14ac:dyDescent="0.15">
      <c r="B75" s="250"/>
      <c r="C75" s="246"/>
      <c r="D75" s="246"/>
      <c r="E75" s="246"/>
      <c r="F75" s="246"/>
      <c r="G75" s="1253"/>
      <c r="H75" s="1254"/>
      <c r="I75" s="1237" t="s">
        <v>555</v>
      </c>
      <c r="J75" s="1237"/>
      <c r="K75" s="1229">
        <v>8.1999999999999993</v>
      </c>
      <c r="L75" s="1229">
        <v>8.1999999999999993</v>
      </c>
      <c r="M75" s="1229">
        <v>8.1</v>
      </c>
      <c r="N75" s="1229">
        <v>7.2</v>
      </c>
      <c r="O75" s="1229">
        <v>6</v>
      </c>
      <c r="U75" s="245">
        <v>81.2</v>
      </c>
      <c r="W75" s="245">
        <v>87.2</v>
      </c>
      <c r="Y75" s="245">
        <v>99.8</v>
      </c>
      <c r="AA75" s="245">
        <v>109.5</v>
      </c>
      <c r="AC75" s="245">
        <v>115.2</v>
      </c>
    </row>
    <row r="76" spans="2:30" x14ac:dyDescent="0.15">
      <c r="B76" s="250"/>
      <c r="C76" s="246"/>
      <c r="D76" s="246"/>
      <c r="E76" s="246"/>
      <c r="F76" s="246"/>
      <c r="G76" s="1255"/>
      <c r="H76" s="1256"/>
      <c r="I76" s="1237"/>
      <c r="J76" s="1237"/>
      <c r="K76" s="1230"/>
      <c r="L76" s="1230"/>
      <c r="M76" s="1230"/>
      <c r="N76" s="1230"/>
      <c r="O76" s="1230"/>
    </row>
    <row r="77" spans="2:30" x14ac:dyDescent="0.15">
      <c r="B77" s="250"/>
      <c r="C77" s="246"/>
      <c r="D77" s="246"/>
      <c r="E77" s="246"/>
      <c r="F77" s="246"/>
      <c r="G77" s="1231" t="s">
        <v>552</v>
      </c>
      <c r="H77" s="1232"/>
      <c r="I77" s="1237" t="s">
        <v>551</v>
      </c>
      <c r="J77" s="1237"/>
      <c r="K77" s="1238">
        <v>61.3</v>
      </c>
      <c r="L77" s="1238">
        <v>54.6</v>
      </c>
      <c r="M77" s="1225">
        <v>48.7</v>
      </c>
      <c r="N77" s="1225">
        <v>36.5</v>
      </c>
      <c r="O77" s="1225">
        <v>32.9</v>
      </c>
      <c r="R77" s="245">
        <v>12.3</v>
      </c>
      <c r="T77" s="245">
        <v>11.1</v>
      </c>
    </row>
    <row r="78" spans="2:30" x14ac:dyDescent="0.15">
      <c r="B78" s="250"/>
      <c r="C78" s="246"/>
      <c r="D78" s="246"/>
      <c r="E78" s="246"/>
      <c r="F78" s="246"/>
      <c r="G78" s="1233"/>
      <c r="H78" s="1234"/>
      <c r="I78" s="1237"/>
      <c r="J78" s="1237"/>
      <c r="K78" s="1238"/>
      <c r="L78" s="1238"/>
      <c r="M78" s="1225"/>
      <c r="N78" s="1225"/>
      <c r="O78" s="1225"/>
    </row>
    <row r="79" spans="2:30" x14ac:dyDescent="0.15">
      <c r="B79" s="250"/>
      <c r="C79" s="246"/>
      <c r="D79" s="246"/>
      <c r="E79" s="246"/>
      <c r="F79" s="246"/>
      <c r="G79" s="1233"/>
      <c r="H79" s="1234"/>
      <c r="I79" s="1226" t="s">
        <v>555</v>
      </c>
      <c r="J79" s="1227"/>
      <c r="K79" s="1228">
        <v>11.7</v>
      </c>
      <c r="L79" s="1228">
        <v>11.2</v>
      </c>
      <c r="M79" s="1228">
        <v>10.4</v>
      </c>
      <c r="N79" s="1228">
        <v>9</v>
      </c>
      <c r="O79" s="1228">
        <v>8.1999999999999993</v>
      </c>
      <c r="V79" s="245">
        <v>53.5</v>
      </c>
      <c r="X79" s="245">
        <v>48.2</v>
      </c>
      <c r="Z79" s="245">
        <v>34.200000000000003</v>
      </c>
      <c r="AB79" s="245">
        <v>30.3</v>
      </c>
      <c r="AD79" s="245">
        <v>28.9</v>
      </c>
    </row>
    <row r="80" spans="2:30" x14ac:dyDescent="0.15">
      <c r="B80" s="250"/>
      <c r="C80" s="246"/>
      <c r="D80" s="246"/>
      <c r="E80" s="246"/>
      <c r="F80" s="246"/>
      <c r="G80" s="1235"/>
      <c r="H80" s="1236"/>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123018</v>
      </c>
      <c r="E3" s="118"/>
      <c r="F3" s="119">
        <v>69806</v>
      </c>
      <c r="G3" s="120"/>
      <c r="H3" s="121"/>
    </row>
    <row r="4" spans="1:8" x14ac:dyDescent="0.15">
      <c r="A4" s="122"/>
      <c r="B4" s="123"/>
      <c r="C4" s="124"/>
      <c r="D4" s="125">
        <v>32161</v>
      </c>
      <c r="E4" s="126"/>
      <c r="F4" s="127">
        <v>32823</v>
      </c>
      <c r="G4" s="128"/>
      <c r="H4" s="129"/>
    </row>
    <row r="5" spans="1:8" x14ac:dyDescent="0.15">
      <c r="A5" s="110" t="s">
        <v>510</v>
      </c>
      <c r="B5" s="115"/>
      <c r="C5" s="116"/>
      <c r="D5" s="117">
        <v>56854</v>
      </c>
      <c r="E5" s="118"/>
      <c r="F5" s="119">
        <v>74444</v>
      </c>
      <c r="G5" s="120"/>
      <c r="H5" s="121"/>
    </row>
    <row r="6" spans="1:8" x14ac:dyDescent="0.15">
      <c r="A6" s="122"/>
      <c r="B6" s="123"/>
      <c r="C6" s="124"/>
      <c r="D6" s="125">
        <v>10773</v>
      </c>
      <c r="E6" s="126"/>
      <c r="F6" s="127">
        <v>34175</v>
      </c>
      <c r="G6" s="128"/>
      <c r="H6" s="129"/>
    </row>
    <row r="7" spans="1:8" x14ac:dyDescent="0.15">
      <c r="A7" s="110" t="s">
        <v>511</v>
      </c>
      <c r="B7" s="115"/>
      <c r="C7" s="116"/>
      <c r="D7" s="117">
        <v>100342</v>
      </c>
      <c r="E7" s="118"/>
      <c r="F7" s="119">
        <v>85205</v>
      </c>
      <c r="G7" s="120"/>
      <c r="H7" s="121"/>
    </row>
    <row r="8" spans="1:8" x14ac:dyDescent="0.15">
      <c r="A8" s="122"/>
      <c r="B8" s="123"/>
      <c r="C8" s="124"/>
      <c r="D8" s="125">
        <v>12842</v>
      </c>
      <c r="E8" s="126"/>
      <c r="F8" s="127">
        <v>38847</v>
      </c>
      <c r="G8" s="128"/>
      <c r="H8" s="129"/>
    </row>
    <row r="9" spans="1:8" x14ac:dyDescent="0.15">
      <c r="A9" s="110" t="s">
        <v>512</v>
      </c>
      <c r="B9" s="115"/>
      <c r="C9" s="116"/>
      <c r="D9" s="117">
        <v>45364</v>
      </c>
      <c r="E9" s="118"/>
      <c r="F9" s="119">
        <v>69469</v>
      </c>
      <c r="G9" s="120"/>
      <c r="H9" s="121"/>
    </row>
    <row r="10" spans="1:8" x14ac:dyDescent="0.15">
      <c r="A10" s="122"/>
      <c r="B10" s="123"/>
      <c r="C10" s="124"/>
      <c r="D10" s="125">
        <v>3402</v>
      </c>
      <c r="E10" s="126"/>
      <c r="F10" s="127">
        <v>38215</v>
      </c>
      <c r="G10" s="128"/>
      <c r="H10" s="129"/>
    </row>
    <row r="11" spans="1:8" x14ac:dyDescent="0.15">
      <c r="A11" s="110" t="s">
        <v>513</v>
      </c>
      <c r="B11" s="115"/>
      <c r="C11" s="116"/>
      <c r="D11" s="117">
        <v>50363</v>
      </c>
      <c r="E11" s="118"/>
      <c r="F11" s="119">
        <v>67293</v>
      </c>
      <c r="G11" s="120"/>
      <c r="H11" s="121"/>
    </row>
    <row r="12" spans="1:8" x14ac:dyDescent="0.15">
      <c r="A12" s="122"/>
      <c r="B12" s="123"/>
      <c r="C12" s="130"/>
      <c r="D12" s="125">
        <v>2553</v>
      </c>
      <c r="E12" s="126"/>
      <c r="F12" s="127">
        <v>35076</v>
      </c>
      <c r="G12" s="128"/>
      <c r="H12" s="129"/>
    </row>
    <row r="13" spans="1:8" x14ac:dyDescent="0.15">
      <c r="A13" s="110"/>
      <c r="B13" s="115"/>
      <c r="C13" s="131"/>
      <c r="D13" s="132">
        <v>75188</v>
      </c>
      <c r="E13" s="133"/>
      <c r="F13" s="134">
        <v>73243</v>
      </c>
      <c r="G13" s="135"/>
      <c r="H13" s="121"/>
    </row>
    <row r="14" spans="1:8" x14ac:dyDescent="0.15">
      <c r="A14" s="122"/>
      <c r="B14" s="123"/>
      <c r="C14" s="124"/>
      <c r="D14" s="125">
        <v>12346</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3.65</v>
      </c>
      <c r="C19" s="136">
        <f>ROUND(VALUE(SUBSTITUTE(実質収支比率等に係る経年分析!G$48,"▲","-")),2)</f>
        <v>1.22</v>
      </c>
      <c r="D19" s="136">
        <f>ROUND(VALUE(SUBSTITUTE(実質収支比率等に係る経年分析!H$48,"▲","-")),2)</f>
        <v>10.35</v>
      </c>
      <c r="E19" s="136">
        <f>ROUND(VALUE(SUBSTITUTE(実質収支比率等に係る経年分析!I$48,"▲","-")),2)</f>
        <v>6</v>
      </c>
      <c r="F19" s="136">
        <f>ROUND(VALUE(SUBSTITUTE(実質収支比率等に係る経年分析!J$48,"▲","-")),2)</f>
        <v>8.3800000000000008</v>
      </c>
    </row>
    <row r="20" spans="1:11" x14ac:dyDescent="0.15">
      <c r="A20" s="136" t="s">
        <v>43</v>
      </c>
      <c r="B20" s="136">
        <f>ROUND(VALUE(SUBSTITUTE(実質収支比率等に係る経年分析!F$47,"▲","-")),2)</f>
        <v>44.21</v>
      </c>
      <c r="C20" s="136">
        <f>ROUND(VALUE(SUBSTITUTE(実質収支比率等に係る経年分析!G$47,"▲","-")),2)</f>
        <v>42.49</v>
      </c>
      <c r="D20" s="136">
        <f>ROUND(VALUE(SUBSTITUTE(実質収支比率等に係る経年分析!H$47,"▲","-")),2)</f>
        <v>32.880000000000003</v>
      </c>
      <c r="E20" s="136">
        <f>ROUND(VALUE(SUBSTITUTE(実質収支比率等に係る経年分析!I$47,"▲","-")),2)</f>
        <v>36.909999999999997</v>
      </c>
      <c r="F20" s="136">
        <f>ROUND(VALUE(SUBSTITUTE(実質収支比率等に係る経年分析!J$47,"▲","-")),2)</f>
        <v>39.21</v>
      </c>
    </row>
    <row r="21" spans="1:11" x14ac:dyDescent="0.15">
      <c r="A21" s="136" t="s">
        <v>44</v>
      </c>
      <c r="B21" s="136">
        <f>IF(ISNUMBER(VALUE(SUBSTITUTE(実質収支比率等に係る経年分析!F$49,"▲","-"))),ROUND(VALUE(SUBSTITUTE(実質収支比率等に係る経年分析!F$49,"▲","-")),2),NA())</f>
        <v>-1.56</v>
      </c>
      <c r="C21" s="136">
        <f>IF(ISNUMBER(VALUE(SUBSTITUTE(実質収支比率等に係る経年分析!G$49,"▲","-"))),ROUND(VALUE(SUBSTITUTE(実質収支比率等に係る経年分析!G$49,"▲","-")),2),NA())</f>
        <v>-2.29</v>
      </c>
      <c r="D21" s="136">
        <f>IF(ISNUMBER(VALUE(SUBSTITUTE(実質収支比率等に係る経年分析!H$49,"▲","-"))),ROUND(VALUE(SUBSTITUTE(実質収支比率等に係る経年分析!H$49,"▲","-")),2),NA())</f>
        <v>-1.26</v>
      </c>
      <c r="E21" s="136">
        <f>IF(ISNUMBER(VALUE(SUBSTITUTE(実質収支比率等に係る経年分析!I$49,"▲","-"))),ROUND(VALUE(SUBSTITUTE(実質収支比率等に係る経年分析!I$49,"▲","-")),2),NA())</f>
        <v>-3.66</v>
      </c>
      <c r="F21" s="136">
        <f>IF(ISNUMBER(VALUE(SUBSTITUTE(実質収支比率等に係る経年分析!J$49,"▲","-"))),ROUND(VALUE(SUBSTITUTE(実質収支比率等に係る経年分析!J$49,"▲","-")),2),NA())</f>
        <v>2.4900000000000002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国民健康保険特別会計</v>
      </c>
      <c r="B33" s="137">
        <f>IF(ROUND(VALUE(SUBSTITUTE(連結実質赤字比率に係る赤字・黒字の構成分析!F$37,"▲", "-")), 2) &lt; 0, ABS(ROUND(VALUE(SUBSTITUTE(連結実質赤字比率に係る赤字・黒字の構成分析!F$37,"▲", "-")), 2)), NA())</f>
        <v>0.45</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0.28999999999999998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8.3699999999999992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415</v>
      </c>
      <c r="E42" s="138"/>
      <c r="F42" s="138"/>
      <c r="G42" s="138">
        <f>'実質公債費比率（分子）の構造'!L$52</f>
        <v>441</v>
      </c>
      <c r="H42" s="138"/>
      <c r="I42" s="138"/>
      <c r="J42" s="138">
        <f>'実質公債費比率（分子）の構造'!M$52</f>
        <v>472</v>
      </c>
      <c r="K42" s="138"/>
      <c r="L42" s="138"/>
      <c r="M42" s="138">
        <f>'実質公債費比率（分子）の構造'!N$52</f>
        <v>493</v>
      </c>
      <c r="N42" s="138"/>
      <c r="O42" s="138"/>
      <c r="P42" s="138">
        <f>'実質公債費比率（分子）の構造'!O$52</f>
        <v>494</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47</v>
      </c>
      <c r="C45" s="138"/>
      <c r="D45" s="138"/>
      <c r="E45" s="138">
        <f>'実質公債費比率（分子）の構造'!L$49</f>
        <v>47</v>
      </c>
      <c r="F45" s="138"/>
      <c r="G45" s="138"/>
      <c r="H45" s="138">
        <f>'実質公債費比率（分子）の構造'!M$49</f>
        <v>38</v>
      </c>
      <c r="I45" s="138"/>
      <c r="J45" s="138"/>
      <c r="K45" s="138">
        <f>'実質公債費比率（分子）の構造'!N$49</f>
        <v>28</v>
      </c>
      <c r="L45" s="138"/>
      <c r="M45" s="138"/>
      <c r="N45" s="138">
        <f>'実質公債費比率（分子）の構造'!O$49</f>
        <v>42</v>
      </c>
      <c r="O45" s="138"/>
      <c r="P45" s="138"/>
    </row>
    <row r="46" spans="1:16" x14ac:dyDescent="0.15">
      <c r="A46" s="138" t="s">
        <v>55</v>
      </c>
      <c r="B46" s="138">
        <f>'実質公債費比率（分子）の構造'!K$48</f>
        <v>112</v>
      </c>
      <c r="C46" s="138"/>
      <c r="D46" s="138"/>
      <c r="E46" s="138">
        <f>'実質公債費比率（分子）の構造'!L$48</f>
        <v>130</v>
      </c>
      <c r="F46" s="138"/>
      <c r="G46" s="138"/>
      <c r="H46" s="138">
        <f>'実質公債費比率（分子）の構造'!M$48</f>
        <v>152</v>
      </c>
      <c r="I46" s="138"/>
      <c r="J46" s="138"/>
      <c r="K46" s="138">
        <f>'実質公債費比率（分子）の構造'!N$48</f>
        <v>130</v>
      </c>
      <c r="L46" s="138"/>
      <c r="M46" s="138"/>
      <c r="N46" s="138">
        <f>'実質公債費比率（分子）の構造'!O$48</f>
        <v>125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515</v>
      </c>
      <c r="C49" s="138"/>
      <c r="D49" s="138"/>
      <c r="E49" s="138">
        <f>'実質公債費比率（分子）の構造'!L$45</f>
        <v>534</v>
      </c>
      <c r="F49" s="138"/>
      <c r="G49" s="138"/>
      <c r="H49" s="138">
        <f>'実質公債費比率（分子）の構造'!M$45</f>
        <v>516</v>
      </c>
      <c r="I49" s="138"/>
      <c r="J49" s="138"/>
      <c r="K49" s="138">
        <f>'実質公債費比率（分子）の構造'!N$45</f>
        <v>524</v>
      </c>
      <c r="L49" s="138"/>
      <c r="M49" s="138"/>
      <c r="N49" s="138">
        <f>'実質公債費比率（分子）の構造'!O$45</f>
        <v>484</v>
      </c>
      <c r="O49" s="138"/>
      <c r="P49" s="138"/>
    </row>
    <row r="50" spans="1:16" x14ac:dyDescent="0.15">
      <c r="A50" s="138" t="s">
        <v>59</v>
      </c>
      <c r="B50" s="138" t="e">
        <f>NA()</f>
        <v>#N/A</v>
      </c>
      <c r="C50" s="138">
        <f>IF(ISNUMBER('実質公債費比率（分子）の構造'!K$53),'実質公債費比率（分子）の構造'!K$53,NA())</f>
        <v>260</v>
      </c>
      <c r="D50" s="138" t="e">
        <f>NA()</f>
        <v>#N/A</v>
      </c>
      <c r="E50" s="138" t="e">
        <f>NA()</f>
        <v>#N/A</v>
      </c>
      <c r="F50" s="138">
        <f>IF(ISNUMBER('実質公債費比率（分子）の構造'!L$53),'実質公債費比率（分子）の構造'!L$53,NA())</f>
        <v>270</v>
      </c>
      <c r="G50" s="138" t="e">
        <f>NA()</f>
        <v>#N/A</v>
      </c>
      <c r="H50" s="138" t="e">
        <f>NA()</f>
        <v>#N/A</v>
      </c>
      <c r="I50" s="138">
        <f>IF(ISNUMBER('実質公債費比率（分子）の構造'!M$53),'実質公債費比率（分子）の構造'!M$53,NA())</f>
        <v>234</v>
      </c>
      <c r="J50" s="138" t="e">
        <f>NA()</f>
        <v>#N/A</v>
      </c>
      <c r="K50" s="138" t="e">
        <f>NA()</f>
        <v>#N/A</v>
      </c>
      <c r="L50" s="138">
        <f>IF(ISNUMBER('実質公債費比率（分子）の構造'!N$53),'実質公債費比率（分子）の構造'!N$53,NA())</f>
        <v>189</v>
      </c>
      <c r="M50" s="138" t="e">
        <f>NA()</f>
        <v>#N/A</v>
      </c>
      <c r="N50" s="138" t="e">
        <f>NA()</f>
        <v>#N/A</v>
      </c>
      <c r="O50" s="138">
        <f>IF(ISNUMBER('実質公債費比率（分子）の構造'!O$53),'実質公債費比率（分子）の構造'!O$53,NA())</f>
        <v>157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5575</v>
      </c>
      <c r="E56" s="137"/>
      <c r="F56" s="137"/>
      <c r="G56" s="137">
        <f>'将来負担比率（分子）の構造'!J$52</f>
        <v>5739</v>
      </c>
      <c r="H56" s="137"/>
      <c r="I56" s="137"/>
      <c r="J56" s="137">
        <f>'将来負担比率（分子）の構造'!K$52</f>
        <v>5811</v>
      </c>
      <c r="K56" s="137"/>
      <c r="L56" s="137"/>
      <c r="M56" s="137">
        <f>'将来負担比率（分子）の構造'!L$52</f>
        <v>5774</v>
      </c>
      <c r="N56" s="137"/>
      <c r="O56" s="137"/>
      <c r="P56" s="137">
        <f>'将来負担比率（分子）の構造'!M$52</f>
        <v>5621</v>
      </c>
    </row>
    <row r="57" spans="1:16" x14ac:dyDescent="0.15">
      <c r="A57" s="137" t="s">
        <v>36</v>
      </c>
      <c r="B57" s="137"/>
      <c r="C57" s="137"/>
      <c r="D57" s="137">
        <f>'将来負担比率（分子）の構造'!I$51</f>
        <v>508</v>
      </c>
      <c r="E57" s="137"/>
      <c r="F57" s="137"/>
      <c r="G57" s="137">
        <f>'将来負担比率（分子）の構造'!J$51</f>
        <v>484</v>
      </c>
      <c r="H57" s="137"/>
      <c r="I57" s="137"/>
      <c r="J57" s="137">
        <f>'将来負担比率（分子）の構造'!K$51</f>
        <v>459</v>
      </c>
      <c r="K57" s="137"/>
      <c r="L57" s="137"/>
      <c r="M57" s="137">
        <f>'将来負担比率（分子）の構造'!L$51</f>
        <v>434</v>
      </c>
      <c r="N57" s="137"/>
      <c r="O57" s="137"/>
      <c r="P57" s="137">
        <f>'将来負担比率（分子）の構造'!M$51</f>
        <v>372</v>
      </c>
    </row>
    <row r="58" spans="1:16" x14ac:dyDescent="0.15">
      <c r="A58" s="137" t="s">
        <v>35</v>
      </c>
      <c r="B58" s="137"/>
      <c r="C58" s="137"/>
      <c r="D58" s="137">
        <f>'将来負担比率（分子）の構造'!I$50</f>
        <v>1964</v>
      </c>
      <c r="E58" s="137"/>
      <c r="F58" s="137"/>
      <c r="G58" s="137">
        <f>'将来負担比率（分子）の構造'!J$50</f>
        <v>1925</v>
      </c>
      <c r="H58" s="137"/>
      <c r="I58" s="137"/>
      <c r="J58" s="137">
        <f>'将来負担比率（分子）の構造'!K$50</f>
        <v>1572</v>
      </c>
      <c r="K58" s="137"/>
      <c r="L58" s="137"/>
      <c r="M58" s="137">
        <f>'将来負担比率（分子）の構造'!L$50</f>
        <v>1771</v>
      </c>
      <c r="N58" s="137"/>
      <c r="O58" s="137"/>
      <c r="P58" s="137">
        <f>'将来負担比率（分子）の構造'!M$50</f>
        <v>1888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449</v>
      </c>
      <c r="C62" s="137"/>
      <c r="D62" s="137"/>
      <c r="E62" s="137">
        <f>'将来負担比率（分子）の構造'!J$45</f>
        <v>348</v>
      </c>
      <c r="F62" s="137"/>
      <c r="G62" s="137"/>
      <c r="H62" s="137">
        <f>'将来負担比率（分子）の構造'!K$45</f>
        <v>306</v>
      </c>
      <c r="I62" s="137"/>
      <c r="J62" s="137"/>
      <c r="K62" s="137">
        <f>'将来負担比率（分子）の構造'!L$45</f>
        <v>121</v>
      </c>
      <c r="L62" s="137"/>
      <c r="M62" s="137"/>
      <c r="N62" s="137">
        <f>'将来負担比率（分子）の構造'!M$45</f>
        <v>154</v>
      </c>
      <c r="O62" s="137"/>
      <c r="P62" s="137"/>
    </row>
    <row r="63" spans="1:16" x14ac:dyDescent="0.15">
      <c r="A63" s="137" t="s">
        <v>28</v>
      </c>
      <c r="B63" s="137">
        <f>'将来負担比率（分子）の構造'!I$44</f>
        <v>533</v>
      </c>
      <c r="C63" s="137"/>
      <c r="D63" s="137"/>
      <c r="E63" s="137">
        <f>'将来負担比率（分子）の構造'!J$44</f>
        <v>580</v>
      </c>
      <c r="F63" s="137"/>
      <c r="G63" s="137"/>
      <c r="H63" s="137">
        <f>'将来負担比率（分子）の構造'!K$44</f>
        <v>578</v>
      </c>
      <c r="I63" s="137"/>
      <c r="J63" s="137"/>
      <c r="K63" s="137">
        <f>'将来負担比率（分子）の構造'!L$44</f>
        <v>547</v>
      </c>
      <c r="L63" s="137"/>
      <c r="M63" s="137"/>
      <c r="N63" s="137">
        <f>'将来負担比率（分子）の構造'!M$44</f>
        <v>458</v>
      </c>
      <c r="O63" s="137"/>
      <c r="P63" s="137"/>
    </row>
    <row r="64" spans="1:16" x14ac:dyDescent="0.15">
      <c r="A64" s="137" t="s">
        <v>27</v>
      </c>
      <c r="B64" s="137">
        <f>'将来負担比率（分子）の構造'!I$43</f>
        <v>2337</v>
      </c>
      <c r="C64" s="137"/>
      <c r="D64" s="137"/>
      <c r="E64" s="137">
        <f>'将来負担比率（分子）の構造'!J$43</f>
        <v>2347</v>
      </c>
      <c r="F64" s="137"/>
      <c r="G64" s="137"/>
      <c r="H64" s="137">
        <f>'将来負担比率（分子）の構造'!K$43</f>
        <v>2689</v>
      </c>
      <c r="I64" s="137"/>
      <c r="J64" s="137"/>
      <c r="K64" s="137">
        <f>'将来負担比率（分子）の構造'!L$43</f>
        <v>2591</v>
      </c>
      <c r="L64" s="137"/>
      <c r="M64" s="137"/>
      <c r="N64" s="137">
        <f>'将来負担比率（分子）の構造'!M$43</f>
        <v>2595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6182</v>
      </c>
      <c r="C66" s="137"/>
      <c r="D66" s="137"/>
      <c r="E66" s="137">
        <f>'将来負担比率（分子）の構造'!J$41</f>
        <v>6215</v>
      </c>
      <c r="F66" s="137"/>
      <c r="G66" s="137"/>
      <c r="H66" s="137">
        <f>'将来負担比率（分子）の構造'!K$41</f>
        <v>6413</v>
      </c>
      <c r="I66" s="137"/>
      <c r="J66" s="137"/>
      <c r="K66" s="137">
        <f>'将来負担比率（分子）の構造'!L$41</f>
        <v>6315</v>
      </c>
      <c r="L66" s="137"/>
      <c r="M66" s="137"/>
      <c r="N66" s="137">
        <f>'将来負担比率（分子）の構造'!M$41</f>
        <v>6230</v>
      </c>
      <c r="O66" s="137"/>
      <c r="P66" s="137"/>
    </row>
    <row r="67" spans="1:16" x14ac:dyDescent="0.15">
      <c r="A67" s="137" t="s">
        <v>63</v>
      </c>
      <c r="B67" s="137" t="e">
        <f>NA()</f>
        <v>#N/A</v>
      </c>
      <c r="C67" s="137">
        <f>IF(ISNUMBER('将来負担比率（分子）の構造'!I$53), IF('将来負担比率（分子）の構造'!I$53 &lt; 0, 0, '将来負担比率（分子）の構造'!I$53), NA())</f>
        <v>1454</v>
      </c>
      <c r="D67" s="137" t="e">
        <f>NA()</f>
        <v>#N/A</v>
      </c>
      <c r="E67" s="137" t="e">
        <f>NA()</f>
        <v>#N/A</v>
      </c>
      <c r="F67" s="137">
        <f>IF(ISNUMBER('将来負担比率（分子）の構造'!J$53), IF('将来負担比率（分子）の構造'!J$53 &lt; 0, 0, '将来負担比率（分子）の構造'!J$53), NA())</f>
        <v>1342</v>
      </c>
      <c r="G67" s="137" t="e">
        <f>NA()</f>
        <v>#N/A</v>
      </c>
      <c r="H67" s="137" t="e">
        <f>NA()</f>
        <v>#N/A</v>
      </c>
      <c r="I67" s="137">
        <f>IF(ISNUMBER('将来負担比率（分子）の構造'!K$53), IF('将来負担比率（分子）の構造'!K$53 &lt; 0, 0, '将来負担比率（分子）の構造'!K$53), NA())</f>
        <v>2144</v>
      </c>
      <c r="J67" s="137" t="e">
        <f>NA()</f>
        <v>#N/A</v>
      </c>
      <c r="K67" s="137" t="e">
        <f>NA()</f>
        <v>#N/A</v>
      </c>
      <c r="L67" s="137">
        <f>IF(ISNUMBER('将来負担比率（分子）の構造'!L$53), IF('将来負担比率（分子）の構造'!L$53 &lt; 0, 0, '将来負担比率（分子）の構造'!L$53), NA())</f>
        <v>1594</v>
      </c>
      <c r="M67" s="137" t="e">
        <f>NA()</f>
        <v>#N/A</v>
      </c>
      <c r="N67" s="137" t="e">
        <f>NA()</f>
        <v>#N/A</v>
      </c>
      <c r="O67" s="137">
        <f>IF(ISNUMBER('将来負担比率（分子）の構造'!M$53), IF('将来負担比率（分子）の構造'!M$53 &lt; 0, 0, '将来負担比率（分子）の構造'!M$53), NA())</f>
        <v>1556</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L39" sqref="DL39:DV3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1619991</v>
      </c>
      <c r="S5" s="671"/>
      <c r="T5" s="671"/>
      <c r="U5" s="671"/>
      <c r="V5" s="671"/>
      <c r="W5" s="671"/>
      <c r="X5" s="671"/>
      <c r="Y5" s="718"/>
      <c r="Z5" s="731">
        <v>22.3</v>
      </c>
      <c r="AA5" s="731"/>
      <c r="AB5" s="731"/>
      <c r="AC5" s="731"/>
      <c r="AD5" s="732">
        <v>1619991</v>
      </c>
      <c r="AE5" s="732"/>
      <c r="AF5" s="732"/>
      <c r="AG5" s="732"/>
      <c r="AH5" s="732"/>
      <c r="AI5" s="732"/>
      <c r="AJ5" s="732"/>
      <c r="AK5" s="732"/>
      <c r="AL5" s="719">
        <v>44.7</v>
      </c>
      <c r="AM5" s="688"/>
      <c r="AN5" s="688"/>
      <c r="AO5" s="720"/>
      <c r="AP5" s="707" t="s">
        <v>210</v>
      </c>
      <c r="AQ5" s="708"/>
      <c r="AR5" s="708"/>
      <c r="AS5" s="708"/>
      <c r="AT5" s="708"/>
      <c r="AU5" s="708"/>
      <c r="AV5" s="708"/>
      <c r="AW5" s="708"/>
      <c r="AX5" s="708"/>
      <c r="AY5" s="708"/>
      <c r="AZ5" s="708"/>
      <c r="BA5" s="708"/>
      <c r="BB5" s="708"/>
      <c r="BC5" s="708"/>
      <c r="BD5" s="708"/>
      <c r="BE5" s="708"/>
      <c r="BF5" s="709"/>
      <c r="BG5" s="620">
        <v>1619991</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33704</v>
      </c>
      <c r="S6" s="621"/>
      <c r="T6" s="621"/>
      <c r="U6" s="621"/>
      <c r="V6" s="621"/>
      <c r="W6" s="621"/>
      <c r="X6" s="621"/>
      <c r="Y6" s="622"/>
      <c r="Z6" s="673">
        <v>0.5</v>
      </c>
      <c r="AA6" s="673"/>
      <c r="AB6" s="673"/>
      <c r="AC6" s="673"/>
      <c r="AD6" s="674">
        <v>33704</v>
      </c>
      <c r="AE6" s="674"/>
      <c r="AF6" s="674"/>
      <c r="AG6" s="674"/>
      <c r="AH6" s="674"/>
      <c r="AI6" s="674"/>
      <c r="AJ6" s="674"/>
      <c r="AK6" s="674"/>
      <c r="AL6" s="643">
        <v>0.9</v>
      </c>
      <c r="AM6" s="675"/>
      <c r="AN6" s="675"/>
      <c r="AO6" s="676"/>
      <c r="AP6" s="617" t="s">
        <v>216</v>
      </c>
      <c r="AQ6" s="618"/>
      <c r="AR6" s="618"/>
      <c r="AS6" s="618"/>
      <c r="AT6" s="618"/>
      <c r="AU6" s="618"/>
      <c r="AV6" s="618"/>
      <c r="AW6" s="618"/>
      <c r="AX6" s="618"/>
      <c r="AY6" s="618"/>
      <c r="AZ6" s="618"/>
      <c r="BA6" s="618"/>
      <c r="BB6" s="618"/>
      <c r="BC6" s="618"/>
      <c r="BD6" s="618"/>
      <c r="BE6" s="618"/>
      <c r="BF6" s="619"/>
      <c r="BG6" s="620">
        <v>1619991</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98731</v>
      </c>
      <c r="CS6" s="621"/>
      <c r="CT6" s="621"/>
      <c r="CU6" s="621"/>
      <c r="CV6" s="621"/>
      <c r="CW6" s="621"/>
      <c r="CX6" s="621"/>
      <c r="CY6" s="622"/>
      <c r="CZ6" s="673">
        <v>1.4</v>
      </c>
      <c r="DA6" s="673"/>
      <c r="DB6" s="673"/>
      <c r="DC6" s="673"/>
      <c r="DD6" s="626" t="s">
        <v>211</v>
      </c>
      <c r="DE6" s="621"/>
      <c r="DF6" s="621"/>
      <c r="DG6" s="621"/>
      <c r="DH6" s="621"/>
      <c r="DI6" s="621"/>
      <c r="DJ6" s="621"/>
      <c r="DK6" s="621"/>
      <c r="DL6" s="621"/>
      <c r="DM6" s="621"/>
      <c r="DN6" s="621"/>
      <c r="DO6" s="621"/>
      <c r="DP6" s="622"/>
      <c r="DQ6" s="626">
        <v>98731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1398</v>
      </c>
      <c r="S7" s="621"/>
      <c r="T7" s="621"/>
      <c r="U7" s="621"/>
      <c r="V7" s="621"/>
      <c r="W7" s="621"/>
      <c r="X7" s="621"/>
      <c r="Y7" s="622"/>
      <c r="Z7" s="673">
        <v>0</v>
      </c>
      <c r="AA7" s="673"/>
      <c r="AB7" s="673"/>
      <c r="AC7" s="673"/>
      <c r="AD7" s="674">
        <v>1398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734360</v>
      </c>
      <c r="BH7" s="621"/>
      <c r="BI7" s="621"/>
      <c r="BJ7" s="621"/>
      <c r="BK7" s="621"/>
      <c r="BL7" s="621"/>
      <c r="BM7" s="621"/>
      <c r="BN7" s="622"/>
      <c r="BO7" s="673">
        <v>45.3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685117</v>
      </c>
      <c r="CS7" s="621"/>
      <c r="CT7" s="621"/>
      <c r="CU7" s="621"/>
      <c r="CV7" s="621"/>
      <c r="CW7" s="621"/>
      <c r="CX7" s="621"/>
      <c r="CY7" s="622"/>
      <c r="CZ7" s="673">
        <v>9.9</v>
      </c>
      <c r="DA7" s="673"/>
      <c r="DB7" s="673"/>
      <c r="DC7" s="673"/>
      <c r="DD7" s="626">
        <v>32465</v>
      </c>
      <c r="DE7" s="621"/>
      <c r="DF7" s="621"/>
      <c r="DG7" s="621"/>
      <c r="DH7" s="621"/>
      <c r="DI7" s="621"/>
      <c r="DJ7" s="621"/>
      <c r="DK7" s="621"/>
      <c r="DL7" s="621"/>
      <c r="DM7" s="621"/>
      <c r="DN7" s="621"/>
      <c r="DO7" s="621"/>
      <c r="DP7" s="622"/>
      <c r="DQ7" s="626">
        <v>527422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2296</v>
      </c>
      <c r="S8" s="621"/>
      <c r="T8" s="621"/>
      <c r="U8" s="621"/>
      <c r="V8" s="621"/>
      <c r="W8" s="621"/>
      <c r="X8" s="621"/>
      <c r="Y8" s="622"/>
      <c r="Z8" s="673">
        <v>0</v>
      </c>
      <c r="AA8" s="673"/>
      <c r="AB8" s="673"/>
      <c r="AC8" s="673"/>
      <c r="AD8" s="674">
        <v>2296</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23972</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3000278</v>
      </c>
      <c r="CS8" s="621"/>
      <c r="CT8" s="621"/>
      <c r="CU8" s="621"/>
      <c r="CV8" s="621"/>
      <c r="CW8" s="621"/>
      <c r="CX8" s="621"/>
      <c r="CY8" s="622"/>
      <c r="CZ8" s="673">
        <v>43.1</v>
      </c>
      <c r="DA8" s="673"/>
      <c r="DB8" s="673"/>
      <c r="DC8" s="673"/>
      <c r="DD8" s="626">
        <v>202044</v>
      </c>
      <c r="DE8" s="621"/>
      <c r="DF8" s="621"/>
      <c r="DG8" s="621"/>
      <c r="DH8" s="621"/>
      <c r="DI8" s="621"/>
      <c r="DJ8" s="621"/>
      <c r="DK8" s="621"/>
      <c r="DL8" s="621"/>
      <c r="DM8" s="621"/>
      <c r="DN8" s="621"/>
      <c r="DO8" s="621"/>
      <c r="DP8" s="622"/>
      <c r="DQ8" s="626">
        <v>1198305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1824</v>
      </c>
      <c r="S9" s="621"/>
      <c r="T9" s="621"/>
      <c r="U9" s="621"/>
      <c r="V9" s="621"/>
      <c r="W9" s="621"/>
      <c r="X9" s="621"/>
      <c r="Y9" s="622"/>
      <c r="Z9" s="673">
        <v>0</v>
      </c>
      <c r="AA9" s="673"/>
      <c r="AB9" s="673"/>
      <c r="AC9" s="673"/>
      <c r="AD9" s="674">
        <v>1824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623902</v>
      </c>
      <c r="BH9" s="621"/>
      <c r="BI9" s="621"/>
      <c r="BJ9" s="621"/>
      <c r="BK9" s="621"/>
      <c r="BL9" s="621"/>
      <c r="BM9" s="621"/>
      <c r="BN9" s="622"/>
      <c r="BO9" s="673">
        <v>38.5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494370</v>
      </c>
      <c r="CS9" s="621"/>
      <c r="CT9" s="621"/>
      <c r="CU9" s="621"/>
      <c r="CV9" s="621"/>
      <c r="CW9" s="621"/>
      <c r="CX9" s="621"/>
      <c r="CY9" s="622"/>
      <c r="CZ9" s="673">
        <v>7.1</v>
      </c>
      <c r="DA9" s="673"/>
      <c r="DB9" s="673"/>
      <c r="DC9" s="673"/>
      <c r="DD9" s="626">
        <v>25369</v>
      </c>
      <c r="DE9" s="621"/>
      <c r="DF9" s="621"/>
      <c r="DG9" s="621"/>
      <c r="DH9" s="621"/>
      <c r="DI9" s="621"/>
      <c r="DJ9" s="621"/>
      <c r="DK9" s="621"/>
      <c r="DL9" s="621"/>
      <c r="DM9" s="621"/>
      <c r="DN9" s="621"/>
      <c r="DO9" s="621"/>
      <c r="DP9" s="622"/>
      <c r="DQ9" s="626">
        <v>419347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240303</v>
      </c>
      <c r="S10" s="621"/>
      <c r="T10" s="621"/>
      <c r="U10" s="621"/>
      <c r="V10" s="621"/>
      <c r="W10" s="621"/>
      <c r="X10" s="621"/>
      <c r="Y10" s="622"/>
      <c r="Z10" s="673">
        <v>3.3</v>
      </c>
      <c r="AA10" s="673"/>
      <c r="AB10" s="673"/>
      <c r="AC10" s="673"/>
      <c r="AD10" s="674">
        <v>240303</v>
      </c>
      <c r="AE10" s="674"/>
      <c r="AF10" s="674"/>
      <c r="AG10" s="674"/>
      <c r="AH10" s="674"/>
      <c r="AI10" s="674"/>
      <c r="AJ10" s="674"/>
      <c r="AK10" s="674"/>
      <c r="AL10" s="643">
        <v>6.6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36489</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1610</v>
      </c>
      <c r="S11" s="621"/>
      <c r="T11" s="621"/>
      <c r="U11" s="621"/>
      <c r="V11" s="621"/>
      <c r="W11" s="621"/>
      <c r="X11" s="621"/>
      <c r="Y11" s="622"/>
      <c r="Z11" s="673">
        <v>0</v>
      </c>
      <c r="AA11" s="673"/>
      <c r="AB11" s="673"/>
      <c r="AC11" s="673"/>
      <c r="AD11" s="674">
        <v>1610</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49997</v>
      </c>
      <c r="BH11" s="621"/>
      <c r="BI11" s="621"/>
      <c r="BJ11" s="621"/>
      <c r="BK11" s="621"/>
      <c r="BL11" s="621"/>
      <c r="BM11" s="621"/>
      <c r="BN11" s="622"/>
      <c r="BO11" s="673">
        <v>3.1</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45512</v>
      </c>
      <c r="CS11" s="621"/>
      <c r="CT11" s="621"/>
      <c r="CU11" s="621"/>
      <c r="CV11" s="621"/>
      <c r="CW11" s="621"/>
      <c r="CX11" s="621"/>
      <c r="CY11" s="622"/>
      <c r="CZ11" s="673">
        <v>0.7</v>
      </c>
      <c r="DA11" s="673"/>
      <c r="DB11" s="673"/>
      <c r="DC11" s="673"/>
      <c r="DD11" s="626">
        <v>872</v>
      </c>
      <c r="DE11" s="621"/>
      <c r="DF11" s="621"/>
      <c r="DG11" s="621"/>
      <c r="DH11" s="621"/>
      <c r="DI11" s="621"/>
      <c r="DJ11" s="621"/>
      <c r="DK11" s="621"/>
      <c r="DL11" s="621"/>
      <c r="DM11" s="621"/>
      <c r="DN11" s="621"/>
      <c r="DO11" s="621"/>
      <c r="DP11" s="622"/>
      <c r="DQ11" s="626">
        <v>25466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732678</v>
      </c>
      <c r="BH12" s="621"/>
      <c r="BI12" s="621"/>
      <c r="BJ12" s="621"/>
      <c r="BK12" s="621"/>
      <c r="BL12" s="621"/>
      <c r="BM12" s="621"/>
      <c r="BN12" s="622"/>
      <c r="BO12" s="673">
        <v>45.2</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196397</v>
      </c>
      <c r="CS12" s="621"/>
      <c r="CT12" s="621"/>
      <c r="CU12" s="621"/>
      <c r="CV12" s="621"/>
      <c r="CW12" s="621"/>
      <c r="CX12" s="621"/>
      <c r="CY12" s="622"/>
      <c r="CZ12" s="673">
        <v>2.8</v>
      </c>
      <c r="DA12" s="673"/>
      <c r="DB12" s="673"/>
      <c r="DC12" s="673"/>
      <c r="DD12" s="626">
        <v>73015</v>
      </c>
      <c r="DE12" s="621"/>
      <c r="DF12" s="621"/>
      <c r="DG12" s="621"/>
      <c r="DH12" s="621"/>
      <c r="DI12" s="621"/>
      <c r="DJ12" s="621"/>
      <c r="DK12" s="621"/>
      <c r="DL12" s="621"/>
      <c r="DM12" s="621"/>
      <c r="DN12" s="621"/>
      <c r="DO12" s="621"/>
      <c r="DP12" s="622"/>
      <c r="DQ12" s="626">
        <v>98133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6371</v>
      </c>
      <c r="S13" s="621"/>
      <c r="T13" s="621"/>
      <c r="U13" s="621"/>
      <c r="V13" s="621"/>
      <c r="W13" s="621"/>
      <c r="X13" s="621"/>
      <c r="Y13" s="622"/>
      <c r="Z13" s="673">
        <v>0.1</v>
      </c>
      <c r="AA13" s="673"/>
      <c r="AB13" s="673"/>
      <c r="AC13" s="673"/>
      <c r="AD13" s="674">
        <v>6371</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720400</v>
      </c>
      <c r="BH13" s="621"/>
      <c r="BI13" s="621"/>
      <c r="BJ13" s="621"/>
      <c r="BK13" s="621"/>
      <c r="BL13" s="621"/>
      <c r="BM13" s="621"/>
      <c r="BN13" s="622"/>
      <c r="BO13" s="673">
        <v>44.5</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874904</v>
      </c>
      <c r="CS13" s="621"/>
      <c r="CT13" s="621"/>
      <c r="CU13" s="621"/>
      <c r="CV13" s="621"/>
      <c r="CW13" s="621"/>
      <c r="CX13" s="621"/>
      <c r="CY13" s="622"/>
      <c r="CZ13" s="673">
        <v>12.6</v>
      </c>
      <c r="DA13" s="673"/>
      <c r="DB13" s="673"/>
      <c r="DC13" s="673"/>
      <c r="DD13" s="626">
        <v>619477</v>
      </c>
      <c r="DE13" s="621"/>
      <c r="DF13" s="621"/>
      <c r="DG13" s="621"/>
      <c r="DH13" s="621"/>
      <c r="DI13" s="621"/>
      <c r="DJ13" s="621"/>
      <c r="DK13" s="621"/>
      <c r="DL13" s="621"/>
      <c r="DM13" s="621"/>
      <c r="DN13" s="621"/>
      <c r="DO13" s="621"/>
      <c r="DP13" s="622"/>
      <c r="DQ13" s="626">
        <v>262344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61209</v>
      </c>
      <c r="BH14" s="621"/>
      <c r="BI14" s="621"/>
      <c r="BJ14" s="621"/>
      <c r="BK14" s="621"/>
      <c r="BL14" s="621"/>
      <c r="BM14" s="621"/>
      <c r="BN14" s="622"/>
      <c r="BO14" s="673">
        <v>3.8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219528</v>
      </c>
      <c r="CS14" s="621"/>
      <c r="CT14" s="621"/>
      <c r="CU14" s="621"/>
      <c r="CV14" s="621"/>
      <c r="CW14" s="621"/>
      <c r="CX14" s="621"/>
      <c r="CY14" s="622"/>
      <c r="CZ14" s="673">
        <v>3.2</v>
      </c>
      <c r="DA14" s="673"/>
      <c r="DB14" s="673"/>
      <c r="DC14" s="673"/>
      <c r="DD14" s="626" t="s">
        <v>112</v>
      </c>
      <c r="DE14" s="621"/>
      <c r="DF14" s="621"/>
      <c r="DG14" s="621"/>
      <c r="DH14" s="621"/>
      <c r="DI14" s="621"/>
      <c r="DJ14" s="621"/>
      <c r="DK14" s="621"/>
      <c r="DL14" s="621"/>
      <c r="DM14" s="621"/>
      <c r="DN14" s="621"/>
      <c r="DO14" s="621"/>
      <c r="DP14" s="622"/>
      <c r="DQ14" s="626">
        <v>219528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9956</v>
      </c>
      <c r="S15" s="621"/>
      <c r="T15" s="621"/>
      <c r="U15" s="621"/>
      <c r="V15" s="621"/>
      <c r="W15" s="621"/>
      <c r="X15" s="621"/>
      <c r="Y15" s="622"/>
      <c r="Z15" s="673">
        <v>0.1</v>
      </c>
      <c r="AA15" s="673"/>
      <c r="AB15" s="673"/>
      <c r="AC15" s="673"/>
      <c r="AD15" s="674">
        <v>9956</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91744</v>
      </c>
      <c r="BH15" s="621"/>
      <c r="BI15" s="621"/>
      <c r="BJ15" s="621"/>
      <c r="BK15" s="621"/>
      <c r="BL15" s="621"/>
      <c r="BM15" s="621"/>
      <c r="BN15" s="622"/>
      <c r="BO15" s="673">
        <v>5.7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854979</v>
      </c>
      <c r="CS15" s="621"/>
      <c r="CT15" s="621"/>
      <c r="CU15" s="621"/>
      <c r="CV15" s="621"/>
      <c r="CW15" s="621"/>
      <c r="CX15" s="621"/>
      <c r="CY15" s="622"/>
      <c r="CZ15" s="673">
        <v>12.3</v>
      </c>
      <c r="DA15" s="673"/>
      <c r="DB15" s="673"/>
      <c r="DC15" s="673"/>
      <c r="DD15" s="626">
        <v>15195</v>
      </c>
      <c r="DE15" s="621"/>
      <c r="DF15" s="621"/>
      <c r="DG15" s="621"/>
      <c r="DH15" s="621"/>
      <c r="DI15" s="621"/>
      <c r="DJ15" s="621"/>
      <c r="DK15" s="621"/>
      <c r="DL15" s="621"/>
      <c r="DM15" s="621"/>
      <c r="DN15" s="621"/>
      <c r="DO15" s="621"/>
      <c r="DP15" s="622"/>
      <c r="DQ15" s="626">
        <v>549503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1829531</v>
      </c>
      <c r="S16" s="621"/>
      <c r="T16" s="621"/>
      <c r="U16" s="621"/>
      <c r="V16" s="621"/>
      <c r="W16" s="621"/>
      <c r="X16" s="621"/>
      <c r="Y16" s="622"/>
      <c r="Z16" s="673">
        <v>25.1</v>
      </c>
      <c r="AA16" s="673"/>
      <c r="AB16" s="673"/>
      <c r="AC16" s="673"/>
      <c r="AD16" s="674">
        <v>1689574</v>
      </c>
      <c r="AE16" s="674"/>
      <c r="AF16" s="674"/>
      <c r="AG16" s="674"/>
      <c r="AH16" s="674"/>
      <c r="AI16" s="674"/>
      <c r="AJ16" s="674"/>
      <c r="AK16" s="674"/>
      <c r="AL16" s="643">
        <v>46.6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1689574</v>
      </c>
      <c r="S17" s="621"/>
      <c r="T17" s="621"/>
      <c r="U17" s="621"/>
      <c r="V17" s="621"/>
      <c r="W17" s="621"/>
      <c r="X17" s="621"/>
      <c r="Y17" s="622"/>
      <c r="Z17" s="673">
        <v>23.2</v>
      </c>
      <c r="AA17" s="673"/>
      <c r="AB17" s="673"/>
      <c r="AC17" s="673"/>
      <c r="AD17" s="674">
        <v>1689574</v>
      </c>
      <c r="AE17" s="674"/>
      <c r="AF17" s="674"/>
      <c r="AG17" s="674"/>
      <c r="AH17" s="674"/>
      <c r="AI17" s="674"/>
      <c r="AJ17" s="674"/>
      <c r="AK17" s="674"/>
      <c r="AL17" s="643">
        <v>46.6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483609</v>
      </c>
      <c r="CS17" s="621"/>
      <c r="CT17" s="621"/>
      <c r="CU17" s="621"/>
      <c r="CV17" s="621"/>
      <c r="CW17" s="621"/>
      <c r="CX17" s="621"/>
      <c r="CY17" s="622"/>
      <c r="CZ17" s="673">
        <v>7</v>
      </c>
      <c r="DA17" s="673"/>
      <c r="DB17" s="673"/>
      <c r="DC17" s="673"/>
      <c r="DD17" s="626" t="s">
        <v>112</v>
      </c>
      <c r="DE17" s="621"/>
      <c r="DF17" s="621"/>
      <c r="DG17" s="621"/>
      <c r="DH17" s="621"/>
      <c r="DI17" s="621"/>
      <c r="DJ17" s="621"/>
      <c r="DK17" s="621"/>
      <c r="DL17" s="621"/>
      <c r="DM17" s="621"/>
      <c r="DN17" s="621"/>
      <c r="DO17" s="621"/>
      <c r="DP17" s="622"/>
      <c r="DQ17" s="626">
        <v>465033</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139957</v>
      </c>
      <c r="S18" s="621"/>
      <c r="T18" s="621"/>
      <c r="U18" s="621"/>
      <c r="V18" s="621"/>
      <c r="W18" s="621"/>
      <c r="X18" s="621"/>
      <c r="Y18" s="622"/>
      <c r="Z18" s="673">
        <v>1.9</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3746984</v>
      </c>
      <c r="S20" s="621"/>
      <c r="T20" s="621"/>
      <c r="U20" s="621"/>
      <c r="V20" s="621"/>
      <c r="W20" s="621"/>
      <c r="X20" s="621"/>
      <c r="Y20" s="622"/>
      <c r="Z20" s="673">
        <v>51.5</v>
      </c>
      <c r="AA20" s="673"/>
      <c r="AB20" s="673"/>
      <c r="AC20" s="673"/>
      <c r="AD20" s="674">
        <v>3607027</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6953427</v>
      </c>
      <c r="CS20" s="621"/>
      <c r="CT20" s="621"/>
      <c r="CU20" s="621"/>
      <c r="CV20" s="621"/>
      <c r="CW20" s="621"/>
      <c r="CX20" s="621"/>
      <c r="CY20" s="622"/>
      <c r="CZ20" s="673">
        <v>100</v>
      </c>
      <c r="DA20" s="673"/>
      <c r="DB20" s="673"/>
      <c r="DC20" s="673"/>
      <c r="DD20" s="626">
        <v>968437</v>
      </c>
      <c r="DE20" s="621"/>
      <c r="DF20" s="621"/>
      <c r="DG20" s="621"/>
      <c r="DH20" s="621"/>
      <c r="DI20" s="621"/>
      <c r="DJ20" s="621"/>
      <c r="DK20" s="621"/>
      <c r="DL20" s="621"/>
      <c r="DM20" s="621"/>
      <c r="DN20" s="621"/>
      <c r="DO20" s="621"/>
      <c r="DP20" s="622"/>
      <c r="DQ20" s="626">
        <v>3863813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2567</v>
      </c>
      <c r="S21" s="621"/>
      <c r="T21" s="621"/>
      <c r="U21" s="621"/>
      <c r="V21" s="621"/>
      <c r="W21" s="621"/>
      <c r="X21" s="621"/>
      <c r="Y21" s="622"/>
      <c r="Z21" s="673">
        <v>0</v>
      </c>
      <c r="AA21" s="673"/>
      <c r="AB21" s="673"/>
      <c r="AC21" s="673"/>
      <c r="AD21" s="674">
        <v>2567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113877</v>
      </c>
      <c r="S22" s="621"/>
      <c r="T22" s="621"/>
      <c r="U22" s="621"/>
      <c r="V22" s="621"/>
      <c r="W22" s="621"/>
      <c r="X22" s="621"/>
      <c r="Y22" s="622"/>
      <c r="Z22" s="673">
        <v>1.6</v>
      </c>
      <c r="AA22" s="673"/>
      <c r="AB22" s="673"/>
      <c r="AC22" s="673"/>
      <c r="AD22" s="674">
        <v>12038</v>
      </c>
      <c r="AE22" s="674"/>
      <c r="AF22" s="674"/>
      <c r="AG22" s="674"/>
      <c r="AH22" s="674"/>
      <c r="AI22" s="674"/>
      <c r="AJ22" s="674"/>
      <c r="AK22" s="674"/>
      <c r="AL22" s="643">
        <v>0.3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73330</v>
      </c>
      <c r="S23" s="621"/>
      <c r="T23" s="621"/>
      <c r="U23" s="621"/>
      <c r="V23" s="621"/>
      <c r="W23" s="621"/>
      <c r="X23" s="621"/>
      <c r="Y23" s="622"/>
      <c r="Z23" s="673">
        <v>1</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13105</v>
      </c>
      <c r="S24" s="621"/>
      <c r="T24" s="621"/>
      <c r="U24" s="621"/>
      <c r="V24" s="621"/>
      <c r="W24" s="621"/>
      <c r="X24" s="621"/>
      <c r="Y24" s="622"/>
      <c r="Z24" s="673">
        <v>0.2</v>
      </c>
      <c r="AA24" s="673"/>
      <c r="AB24" s="673"/>
      <c r="AC24" s="673"/>
      <c r="AD24" s="674">
        <v>330</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3385001</v>
      </c>
      <c r="CS24" s="671"/>
      <c r="CT24" s="671"/>
      <c r="CU24" s="671"/>
      <c r="CV24" s="671"/>
      <c r="CW24" s="671"/>
      <c r="CX24" s="671"/>
      <c r="CY24" s="718"/>
      <c r="CZ24" s="722">
        <v>48.7</v>
      </c>
      <c r="DA24" s="723"/>
      <c r="DB24" s="723"/>
      <c r="DC24" s="724"/>
      <c r="DD24" s="717">
        <v>1858535</v>
      </c>
      <c r="DE24" s="671"/>
      <c r="DF24" s="671"/>
      <c r="DG24" s="671"/>
      <c r="DH24" s="671"/>
      <c r="DI24" s="671"/>
      <c r="DJ24" s="671"/>
      <c r="DK24" s="718"/>
      <c r="DL24" s="717">
        <v>1819801</v>
      </c>
      <c r="DM24" s="671"/>
      <c r="DN24" s="671"/>
      <c r="DO24" s="671"/>
      <c r="DP24" s="671"/>
      <c r="DQ24" s="671"/>
      <c r="DR24" s="671"/>
      <c r="DS24" s="671"/>
      <c r="DT24" s="671"/>
      <c r="DU24" s="671"/>
      <c r="DV24" s="718"/>
      <c r="DW24" s="719">
        <v>47.8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1107355</v>
      </c>
      <c r="S25" s="621"/>
      <c r="T25" s="621"/>
      <c r="U25" s="621"/>
      <c r="V25" s="621"/>
      <c r="W25" s="621"/>
      <c r="X25" s="621"/>
      <c r="Y25" s="622"/>
      <c r="Z25" s="673">
        <v>15.2</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1044316</v>
      </c>
      <c r="CS25" s="639"/>
      <c r="CT25" s="639"/>
      <c r="CU25" s="639"/>
      <c r="CV25" s="639"/>
      <c r="CW25" s="639"/>
      <c r="CX25" s="639"/>
      <c r="CY25" s="640"/>
      <c r="CZ25" s="623">
        <v>15</v>
      </c>
      <c r="DA25" s="641"/>
      <c r="DB25" s="641"/>
      <c r="DC25" s="642"/>
      <c r="DD25" s="626">
        <v>915795</v>
      </c>
      <c r="DE25" s="639"/>
      <c r="DF25" s="639"/>
      <c r="DG25" s="639"/>
      <c r="DH25" s="639"/>
      <c r="DI25" s="639"/>
      <c r="DJ25" s="639"/>
      <c r="DK25" s="640"/>
      <c r="DL25" s="626">
        <v>877066</v>
      </c>
      <c r="DM25" s="639"/>
      <c r="DN25" s="639"/>
      <c r="DO25" s="639"/>
      <c r="DP25" s="639"/>
      <c r="DQ25" s="639"/>
      <c r="DR25" s="639"/>
      <c r="DS25" s="639"/>
      <c r="DT25" s="639"/>
      <c r="DU25" s="639"/>
      <c r="DV25" s="640"/>
      <c r="DW25" s="643">
        <v>23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571555</v>
      </c>
      <c r="CS26" s="621"/>
      <c r="CT26" s="621"/>
      <c r="CU26" s="621"/>
      <c r="CV26" s="621"/>
      <c r="CW26" s="621"/>
      <c r="CX26" s="621"/>
      <c r="CY26" s="622"/>
      <c r="CZ26" s="623">
        <v>8.1999999999999993</v>
      </c>
      <c r="DA26" s="641"/>
      <c r="DB26" s="641"/>
      <c r="DC26" s="642"/>
      <c r="DD26" s="626">
        <v>499304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1427214</v>
      </c>
      <c r="S27" s="621"/>
      <c r="T27" s="621"/>
      <c r="U27" s="621"/>
      <c r="V27" s="621"/>
      <c r="W27" s="621"/>
      <c r="X27" s="621"/>
      <c r="Y27" s="622"/>
      <c r="Z27" s="673">
        <v>19.600000000000001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1619991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1857076</v>
      </c>
      <c r="CS27" s="639"/>
      <c r="CT27" s="639"/>
      <c r="CU27" s="639"/>
      <c r="CV27" s="639"/>
      <c r="CW27" s="639"/>
      <c r="CX27" s="639"/>
      <c r="CY27" s="640"/>
      <c r="CZ27" s="623">
        <v>26.7</v>
      </c>
      <c r="DA27" s="641"/>
      <c r="DB27" s="641"/>
      <c r="DC27" s="642"/>
      <c r="DD27" s="626">
        <v>477707</v>
      </c>
      <c r="DE27" s="639"/>
      <c r="DF27" s="639"/>
      <c r="DG27" s="639"/>
      <c r="DH27" s="639"/>
      <c r="DI27" s="639"/>
      <c r="DJ27" s="639"/>
      <c r="DK27" s="640"/>
      <c r="DL27" s="626">
        <v>477702</v>
      </c>
      <c r="DM27" s="639"/>
      <c r="DN27" s="639"/>
      <c r="DO27" s="639"/>
      <c r="DP27" s="639"/>
      <c r="DQ27" s="639"/>
      <c r="DR27" s="639"/>
      <c r="DS27" s="639"/>
      <c r="DT27" s="639"/>
      <c r="DU27" s="639"/>
      <c r="DV27" s="640"/>
      <c r="DW27" s="643">
        <v>12.5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25023</v>
      </c>
      <c r="S28" s="621"/>
      <c r="T28" s="621"/>
      <c r="U28" s="621"/>
      <c r="V28" s="621"/>
      <c r="W28" s="621"/>
      <c r="X28" s="621"/>
      <c r="Y28" s="622"/>
      <c r="Z28" s="673">
        <v>0.3</v>
      </c>
      <c r="AA28" s="673"/>
      <c r="AB28" s="673"/>
      <c r="AC28" s="673"/>
      <c r="AD28" s="674">
        <v>3542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483609</v>
      </c>
      <c r="CS28" s="621"/>
      <c r="CT28" s="621"/>
      <c r="CU28" s="621"/>
      <c r="CV28" s="621"/>
      <c r="CW28" s="621"/>
      <c r="CX28" s="621"/>
      <c r="CY28" s="622"/>
      <c r="CZ28" s="623">
        <v>7</v>
      </c>
      <c r="DA28" s="641"/>
      <c r="DB28" s="641"/>
      <c r="DC28" s="642"/>
      <c r="DD28" s="626">
        <v>465033</v>
      </c>
      <c r="DE28" s="621"/>
      <c r="DF28" s="621"/>
      <c r="DG28" s="621"/>
      <c r="DH28" s="621"/>
      <c r="DI28" s="621"/>
      <c r="DJ28" s="621"/>
      <c r="DK28" s="622"/>
      <c r="DL28" s="626">
        <v>465033</v>
      </c>
      <c r="DM28" s="621"/>
      <c r="DN28" s="621"/>
      <c r="DO28" s="621"/>
      <c r="DP28" s="621"/>
      <c r="DQ28" s="621"/>
      <c r="DR28" s="621"/>
      <c r="DS28" s="621"/>
      <c r="DT28" s="621"/>
      <c r="DU28" s="621"/>
      <c r="DV28" s="622"/>
      <c r="DW28" s="643">
        <v>12.2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12538</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483583</v>
      </c>
      <c r="CS29" s="639"/>
      <c r="CT29" s="639"/>
      <c r="CU29" s="639"/>
      <c r="CV29" s="639"/>
      <c r="CW29" s="639"/>
      <c r="CX29" s="639"/>
      <c r="CY29" s="640"/>
      <c r="CZ29" s="623">
        <v>7</v>
      </c>
      <c r="DA29" s="641"/>
      <c r="DB29" s="641"/>
      <c r="DC29" s="642"/>
      <c r="DD29" s="626">
        <v>465007</v>
      </c>
      <c r="DE29" s="639"/>
      <c r="DF29" s="639"/>
      <c r="DG29" s="639"/>
      <c r="DH29" s="639"/>
      <c r="DI29" s="639"/>
      <c r="DJ29" s="639"/>
      <c r="DK29" s="640"/>
      <c r="DL29" s="626">
        <v>465007</v>
      </c>
      <c r="DM29" s="639"/>
      <c r="DN29" s="639"/>
      <c r="DO29" s="639"/>
      <c r="DP29" s="639"/>
      <c r="DQ29" s="639"/>
      <c r="DR29" s="639"/>
      <c r="DS29" s="639"/>
      <c r="DT29" s="639"/>
      <c r="DU29" s="639"/>
      <c r="DV29" s="640"/>
      <c r="DW29" s="643">
        <v>12.2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22052</v>
      </c>
      <c r="S30" s="621"/>
      <c r="T30" s="621"/>
      <c r="U30" s="621"/>
      <c r="V30" s="621"/>
      <c r="W30" s="621"/>
      <c r="X30" s="621"/>
      <c r="Y30" s="622"/>
      <c r="Z30" s="673">
        <v>0.3</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98.7</v>
      </c>
      <c r="BN30" s="687"/>
      <c r="BO30" s="687"/>
      <c r="BP30" s="687"/>
      <c r="BQ30" s="689"/>
      <c r="BR30" s="686">
        <v>99.4</v>
      </c>
      <c r="BS30" s="687"/>
      <c r="BT30" s="687"/>
      <c r="BU30" s="687"/>
      <c r="BV30" s="687"/>
      <c r="BW30" s="687"/>
      <c r="BX30" s="688">
        <v>98.6</v>
      </c>
      <c r="BY30" s="687"/>
      <c r="BZ30" s="687"/>
      <c r="CA30" s="687"/>
      <c r="CB30" s="689"/>
      <c r="CD30" s="692"/>
      <c r="CE30" s="693"/>
      <c r="CF30" s="657" t="s">
        <v>293</v>
      </c>
      <c r="CG30" s="654"/>
      <c r="CH30" s="654"/>
      <c r="CI30" s="654"/>
      <c r="CJ30" s="654"/>
      <c r="CK30" s="654"/>
      <c r="CL30" s="654"/>
      <c r="CM30" s="654"/>
      <c r="CN30" s="654"/>
      <c r="CO30" s="654"/>
      <c r="CP30" s="654"/>
      <c r="CQ30" s="655"/>
      <c r="CR30" s="620">
        <v>414108</v>
      </c>
      <c r="CS30" s="621"/>
      <c r="CT30" s="621"/>
      <c r="CU30" s="621"/>
      <c r="CV30" s="621"/>
      <c r="CW30" s="621"/>
      <c r="CX30" s="621"/>
      <c r="CY30" s="622"/>
      <c r="CZ30" s="623">
        <v>6</v>
      </c>
      <c r="DA30" s="641"/>
      <c r="DB30" s="641"/>
      <c r="DC30" s="642"/>
      <c r="DD30" s="626">
        <v>395532</v>
      </c>
      <c r="DE30" s="621"/>
      <c r="DF30" s="621"/>
      <c r="DG30" s="621"/>
      <c r="DH30" s="621"/>
      <c r="DI30" s="621"/>
      <c r="DJ30" s="621"/>
      <c r="DK30" s="622"/>
      <c r="DL30" s="626">
        <v>395532</v>
      </c>
      <c r="DM30" s="621"/>
      <c r="DN30" s="621"/>
      <c r="DO30" s="621"/>
      <c r="DP30" s="621"/>
      <c r="DQ30" s="621"/>
      <c r="DR30" s="621"/>
      <c r="DS30" s="621"/>
      <c r="DT30" s="621"/>
      <c r="DU30" s="621"/>
      <c r="DV30" s="622"/>
      <c r="DW30" s="643">
        <v>10.4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156775</v>
      </c>
      <c r="S31" s="621"/>
      <c r="T31" s="621"/>
      <c r="U31" s="621"/>
      <c r="V31" s="621"/>
      <c r="W31" s="621"/>
      <c r="X31" s="621"/>
      <c r="Y31" s="622"/>
      <c r="Z31" s="673">
        <v>2.2000000000000002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99.1</v>
      </c>
      <c r="BN31" s="685"/>
      <c r="BO31" s="685"/>
      <c r="BP31" s="685"/>
      <c r="BQ31" s="649"/>
      <c r="BR31" s="684">
        <v>99.6</v>
      </c>
      <c r="BS31" s="639"/>
      <c r="BT31" s="639"/>
      <c r="BU31" s="639"/>
      <c r="BV31" s="639"/>
      <c r="BW31" s="639"/>
      <c r="BX31" s="675">
        <v>99.1</v>
      </c>
      <c r="BY31" s="685"/>
      <c r="BZ31" s="685"/>
      <c r="CA31" s="685"/>
      <c r="CB31" s="649"/>
      <c r="CD31" s="692"/>
      <c r="CE31" s="693"/>
      <c r="CF31" s="657" t="s">
        <v>297</v>
      </c>
      <c r="CG31" s="654"/>
      <c r="CH31" s="654"/>
      <c r="CI31" s="654"/>
      <c r="CJ31" s="654"/>
      <c r="CK31" s="654"/>
      <c r="CL31" s="654"/>
      <c r="CM31" s="654"/>
      <c r="CN31" s="654"/>
      <c r="CO31" s="654"/>
      <c r="CP31" s="654"/>
      <c r="CQ31" s="655"/>
      <c r="CR31" s="620">
        <v>69475</v>
      </c>
      <c r="CS31" s="639"/>
      <c r="CT31" s="639"/>
      <c r="CU31" s="639"/>
      <c r="CV31" s="639"/>
      <c r="CW31" s="639"/>
      <c r="CX31" s="639"/>
      <c r="CY31" s="640"/>
      <c r="CZ31" s="623">
        <v>1</v>
      </c>
      <c r="DA31" s="641"/>
      <c r="DB31" s="641"/>
      <c r="DC31" s="642"/>
      <c r="DD31" s="626">
        <v>69475</v>
      </c>
      <c r="DE31" s="639"/>
      <c r="DF31" s="639"/>
      <c r="DG31" s="639"/>
      <c r="DH31" s="639"/>
      <c r="DI31" s="639"/>
      <c r="DJ31" s="639"/>
      <c r="DK31" s="640"/>
      <c r="DL31" s="626">
        <v>69475</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244231</v>
      </c>
      <c r="S32" s="621"/>
      <c r="T32" s="621"/>
      <c r="U32" s="621"/>
      <c r="V32" s="621"/>
      <c r="W32" s="621"/>
      <c r="X32" s="621"/>
      <c r="Y32" s="622"/>
      <c r="Z32" s="673">
        <v>3.4</v>
      </c>
      <c r="AA32" s="673"/>
      <c r="AB32" s="673"/>
      <c r="AC32" s="673"/>
      <c r="AD32" s="674">
        <v>1789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98.2</v>
      </c>
      <c r="BN32" s="605"/>
      <c r="BO32" s="605"/>
      <c r="BP32" s="605"/>
      <c r="BQ32" s="662"/>
      <c r="BR32" s="683">
        <v>99.2</v>
      </c>
      <c r="BS32" s="605"/>
      <c r="BT32" s="605"/>
      <c r="BU32" s="605"/>
      <c r="BV32" s="605"/>
      <c r="BW32" s="605"/>
      <c r="BX32" s="668">
        <v>98.1</v>
      </c>
      <c r="BY32" s="605"/>
      <c r="BZ32" s="605"/>
      <c r="CA32" s="605"/>
      <c r="CB32" s="662"/>
      <c r="CD32" s="694"/>
      <c r="CE32" s="695"/>
      <c r="CF32" s="657" t="s">
        <v>300</v>
      </c>
      <c r="CG32" s="654"/>
      <c r="CH32" s="654"/>
      <c r="CI32" s="654"/>
      <c r="CJ32" s="654"/>
      <c r="CK32" s="654"/>
      <c r="CL32" s="654"/>
      <c r="CM32" s="654"/>
      <c r="CN32" s="654"/>
      <c r="CO32" s="654"/>
      <c r="CP32" s="654"/>
      <c r="CQ32" s="655"/>
      <c r="CR32" s="620">
        <v>26</v>
      </c>
      <c r="CS32" s="621"/>
      <c r="CT32" s="621"/>
      <c r="CU32" s="621"/>
      <c r="CV32" s="621"/>
      <c r="CW32" s="621"/>
      <c r="CX32" s="621"/>
      <c r="CY32" s="622"/>
      <c r="CZ32" s="623">
        <v>0</v>
      </c>
      <c r="DA32" s="641"/>
      <c r="DB32" s="641"/>
      <c r="DC32" s="642"/>
      <c r="DD32" s="626">
        <v>26</v>
      </c>
      <c r="DE32" s="621"/>
      <c r="DF32" s="621"/>
      <c r="DG32" s="621"/>
      <c r="DH32" s="621"/>
      <c r="DI32" s="621"/>
      <c r="DJ32" s="621"/>
      <c r="DK32" s="622"/>
      <c r="DL32" s="626">
        <v>26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329971</v>
      </c>
      <c r="S33" s="621"/>
      <c r="T33" s="621"/>
      <c r="U33" s="621"/>
      <c r="V33" s="621"/>
      <c r="W33" s="621"/>
      <c r="X33" s="621"/>
      <c r="Y33" s="622"/>
      <c r="Z33" s="673">
        <v>4.5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2599987</v>
      </c>
      <c r="CS33" s="639"/>
      <c r="CT33" s="639"/>
      <c r="CU33" s="639"/>
      <c r="CV33" s="639"/>
      <c r="CW33" s="639"/>
      <c r="CX33" s="639"/>
      <c r="CY33" s="640"/>
      <c r="CZ33" s="623">
        <v>37.4</v>
      </c>
      <c r="DA33" s="641"/>
      <c r="DB33" s="641"/>
      <c r="DC33" s="642"/>
      <c r="DD33" s="626">
        <v>1901139</v>
      </c>
      <c r="DE33" s="639"/>
      <c r="DF33" s="639"/>
      <c r="DG33" s="639"/>
      <c r="DH33" s="639"/>
      <c r="DI33" s="639"/>
      <c r="DJ33" s="639"/>
      <c r="DK33" s="640"/>
      <c r="DL33" s="626">
        <v>1565901</v>
      </c>
      <c r="DM33" s="639"/>
      <c r="DN33" s="639"/>
      <c r="DO33" s="639"/>
      <c r="DP33" s="639"/>
      <c r="DQ33" s="639"/>
      <c r="DR33" s="639"/>
      <c r="DS33" s="639"/>
      <c r="DT33" s="639"/>
      <c r="DU33" s="639"/>
      <c r="DV33" s="640"/>
      <c r="DW33" s="643">
        <v>41.1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1097979</v>
      </c>
      <c r="CS34" s="621"/>
      <c r="CT34" s="621"/>
      <c r="CU34" s="621"/>
      <c r="CV34" s="621"/>
      <c r="CW34" s="621"/>
      <c r="CX34" s="621"/>
      <c r="CY34" s="622"/>
      <c r="CZ34" s="623">
        <v>15.8</v>
      </c>
      <c r="DA34" s="641"/>
      <c r="DB34" s="641"/>
      <c r="DC34" s="642"/>
      <c r="DD34" s="626">
        <v>625925</v>
      </c>
      <c r="DE34" s="621"/>
      <c r="DF34" s="621"/>
      <c r="DG34" s="621"/>
      <c r="DH34" s="621"/>
      <c r="DI34" s="621"/>
      <c r="DJ34" s="621"/>
      <c r="DK34" s="622"/>
      <c r="DL34" s="626">
        <v>441616</v>
      </c>
      <c r="DM34" s="621"/>
      <c r="DN34" s="621"/>
      <c r="DO34" s="621"/>
      <c r="DP34" s="621"/>
      <c r="DQ34" s="621"/>
      <c r="DR34" s="621"/>
      <c r="DS34" s="621"/>
      <c r="DT34" s="621"/>
      <c r="DU34" s="621"/>
      <c r="DV34" s="622"/>
      <c r="DW34" s="643">
        <v>11.6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179571</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725041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4181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31142</v>
      </c>
      <c r="CS35" s="639"/>
      <c r="CT35" s="639"/>
      <c r="CU35" s="639"/>
      <c r="CV35" s="639"/>
      <c r="CW35" s="639"/>
      <c r="CX35" s="639"/>
      <c r="CY35" s="640"/>
      <c r="CZ35" s="623">
        <v>0.4</v>
      </c>
      <c r="DA35" s="641"/>
      <c r="DB35" s="641"/>
      <c r="DC35" s="642"/>
      <c r="DD35" s="626">
        <v>28713</v>
      </c>
      <c r="DE35" s="639"/>
      <c r="DF35" s="639"/>
      <c r="DG35" s="639"/>
      <c r="DH35" s="639"/>
      <c r="DI35" s="639"/>
      <c r="DJ35" s="639"/>
      <c r="DK35" s="640"/>
      <c r="DL35" s="626">
        <v>28713</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7275022</v>
      </c>
      <c r="S36" s="661"/>
      <c r="T36" s="661"/>
      <c r="U36" s="661"/>
      <c r="V36" s="661"/>
      <c r="W36" s="661"/>
      <c r="X36" s="661"/>
      <c r="Y36" s="664"/>
      <c r="Z36" s="665">
        <v>100</v>
      </c>
      <c r="AA36" s="665"/>
      <c r="AB36" s="665"/>
      <c r="AC36" s="665"/>
      <c r="AD36" s="666">
        <v>3627293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164000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-77000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719769</v>
      </c>
      <c r="CS36" s="621"/>
      <c r="CT36" s="621"/>
      <c r="CU36" s="621"/>
      <c r="CV36" s="621"/>
      <c r="CW36" s="621"/>
      <c r="CX36" s="621"/>
      <c r="CY36" s="622"/>
      <c r="CZ36" s="623">
        <v>10.4</v>
      </c>
      <c r="DA36" s="641"/>
      <c r="DB36" s="641"/>
      <c r="DC36" s="642"/>
      <c r="DD36" s="626">
        <v>616443</v>
      </c>
      <c r="DE36" s="621"/>
      <c r="DF36" s="621"/>
      <c r="DG36" s="621"/>
      <c r="DH36" s="621"/>
      <c r="DI36" s="621"/>
      <c r="DJ36" s="621"/>
      <c r="DK36" s="622"/>
      <c r="DL36" s="626">
        <v>569388</v>
      </c>
      <c r="DM36" s="621"/>
      <c r="DN36" s="621"/>
      <c r="DO36" s="621"/>
      <c r="DP36" s="621"/>
      <c r="DQ36" s="621"/>
      <c r="DR36" s="621"/>
      <c r="DS36" s="621"/>
      <c r="DT36" s="621"/>
      <c r="DU36" s="621"/>
      <c r="DV36" s="622"/>
      <c r="DW36" s="643">
        <v>15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116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2874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451771</v>
      </c>
      <c r="CS37" s="639"/>
      <c r="CT37" s="639"/>
      <c r="CU37" s="639"/>
      <c r="CV37" s="639"/>
      <c r="CW37" s="639"/>
      <c r="CX37" s="639"/>
      <c r="CY37" s="640"/>
      <c r="CZ37" s="623">
        <v>6.5</v>
      </c>
      <c r="DA37" s="641"/>
      <c r="DB37" s="641"/>
      <c r="DC37" s="642"/>
      <c r="DD37" s="626">
        <v>451771</v>
      </c>
      <c r="DE37" s="639"/>
      <c r="DF37" s="639"/>
      <c r="DG37" s="639"/>
      <c r="DH37" s="639"/>
      <c r="DI37" s="639"/>
      <c r="DJ37" s="639"/>
      <c r="DK37" s="640"/>
      <c r="DL37" s="626">
        <v>441546</v>
      </c>
      <c r="DM37" s="639"/>
      <c r="DN37" s="639"/>
      <c r="DO37" s="639"/>
      <c r="DP37" s="639"/>
      <c r="DQ37" s="639"/>
      <c r="DR37" s="639"/>
      <c r="DS37" s="639"/>
      <c r="DT37" s="639"/>
      <c r="DU37" s="639"/>
      <c r="DV37" s="640"/>
      <c r="DW37" s="643">
        <v>11.6</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5284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724925</v>
      </c>
      <c r="CS38" s="621"/>
      <c r="CT38" s="621"/>
      <c r="CU38" s="621"/>
      <c r="CV38" s="621"/>
      <c r="CW38" s="621"/>
      <c r="CX38" s="621"/>
      <c r="CY38" s="622"/>
      <c r="CZ38" s="623">
        <v>10.4</v>
      </c>
      <c r="DA38" s="641"/>
      <c r="DB38" s="641"/>
      <c r="DC38" s="642"/>
      <c r="DD38" s="626">
        <v>623762</v>
      </c>
      <c r="DE38" s="621"/>
      <c r="DF38" s="621"/>
      <c r="DG38" s="621"/>
      <c r="DH38" s="621"/>
      <c r="DI38" s="621"/>
      <c r="DJ38" s="621"/>
      <c r="DK38" s="622"/>
      <c r="DL38" s="626">
        <v>526184</v>
      </c>
      <c r="DM38" s="621"/>
      <c r="DN38" s="621"/>
      <c r="DO38" s="621"/>
      <c r="DP38" s="621"/>
      <c r="DQ38" s="621"/>
      <c r="DR38" s="621"/>
      <c r="DS38" s="621"/>
      <c r="DT38" s="621"/>
      <c r="DU38" s="621"/>
      <c r="DV38" s="622"/>
      <c r="DW38" s="643">
        <v>13.8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26172</v>
      </c>
      <c r="CS39" s="639"/>
      <c r="CT39" s="639"/>
      <c r="CU39" s="639"/>
      <c r="CV39" s="639"/>
      <c r="CW39" s="639"/>
      <c r="CX39" s="639"/>
      <c r="CY39" s="640"/>
      <c r="CZ39" s="623">
        <v>0.4</v>
      </c>
      <c r="DA39" s="641"/>
      <c r="DB39" s="641"/>
      <c r="DC39" s="642"/>
      <c r="DD39" s="626">
        <v>6296</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258871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174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302054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968439</v>
      </c>
      <c r="CS42" s="621"/>
      <c r="CT42" s="621"/>
      <c r="CU42" s="621"/>
      <c r="CV42" s="621"/>
      <c r="CW42" s="621"/>
      <c r="CX42" s="621"/>
      <c r="CY42" s="622"/>
      <c r="CZ42" s="623">
        <v>13.9</v>
      </c>
      <c r="DA42" s="624"/>
      <c r="DB42" s="624"/>
      <c r="DC42" s="625"/>
      <c r="DD42" s="626">
        <v>104139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19778</v>
      </c>
      <c r="CS43" s="639"/>
      <c r="CT43" s="639"/>
      <c r="CU43" s="639"/>
      <c r="CV43" s="639"/>
      <c r="CW43" s="639"/>
      <c r="CX43" s="639"/>
      <c r="CY43" s="640"/>
      <c r="CZ43" s="623">
        <v>0.3</v>
      </c>
      <c r="DA43" s="641"/>
      <c r="DB43" s="641"/>
      <c r="DC43" s="642"/>
      <c r="DD43" s="626">
        <v>19778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968437</v>
      </c>
      <c r="CS44" s="621"/>
      <c r="CT44" s="621"/>
      <c r="CU44" s="621"/>
      <c r="CV44" s="621"/>
      <c r="CW44" s="621"/>
      <c r="CX44" s="621"/>
      <c r="CY44" s="622"/>
      <c r="CZ44" s="623">
        <v>13.9</v>
      </c>
      <c r="DA44" s="624"/>
      <c r="DB44" s="624"/>
      <c r="DC44" s="625"/>
      <c r="DD44" s="626">
        <v>104138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919336</v>
      </c>
      <c r="CS45" s="639"/>
      <c r="CT45" s="639"/>
      <c r="CU45" s="639"/>
      <c r="CV45" s="639"/>
      <c r="CW45" s="639"/>
      <c r="CX45" s="639"/>
      <c r="CY45" s="640"/>
      <c r="CZ45" s="623">
        <v>13.2</v>
      </c>
      <c r="DA45" s="641"/>
      <c r="DB45" s="641"/>
      <c r="DC45" s="642"/>
      <c r="DD45" s="626">
        <v>88826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49101</v>
      </c>
      <c r="CS46" s="621"/>
      <c r="CT46" s="621"/>
      <c r="CU46" s="621"/>
      <c r="CV46" s="621"/>
      <c r="CW46" s="621"/>
      <c r="CX46" s="621"/>
      <c r="CY46" s="622"/>
      <c r="CZ46" s="623">
        <v>0.7</v>
      </c>
      <c r="DA46" s="624"/>
      <c r="DB46" s="624"/>
      <c r="DC46" s="625"/>
      <c r="DD46" s="626">
        <v>15312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v>
      </c>
      <c r="CS47" s="639"/>
      <c r="CT47" s="639"/>
      <c r="CU47" s="639"/>
      <c r="CV47" s="639"/>
      <c r="CW47" s="639"/>
      <c r="CX47" s="639"/>
      <c r="CY47" s="640"/>
      <c r="CZ47" s="623">
        <v>0</v>
      </c>
      <c r="DA47" s="641"/>
      <c r="DB47" s="641"/>
      <c r="DC47" s="642"/>
      <c r="DD47" s="626">
        <v>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6953427</v>
      </c>
      <c r="CS49" s="605"/>
      <c r="CT49" s="605"/>
      <c r="CU49" s="605"/>
      <c r="CV49" s="605"/>
      <c r="CW49" s="605"/>
      <c r="CX49" s="605"/>
      <c r="CY49" s="606"/>
      <c r="CZ49" s="607">
        <v>100</v>
      </c>
      <c r="DA49" s="608"/>
      <c r="DB49" s="608"/>
      <c r="DC49" s="609"/>
      <c r="DD49" s="610">
        <v>3863813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70" zoomScaleNormal="25" zoomScaleSheetLayoutView="70" workbookViewId="0">
      <selection activeCell="AZ72" sqref="AZ72:BD7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3" t="s">
        <v>345</v>
      </c>
      <c r="DK2" s="1144"/>
      <c r="DL2" s="1144"/>
      <c r="DM2" s="1144"/>
      <c r="DN2" s="1144"/>
      <c r="DO2" s="1145"/>
      <c r="DP2" s="202"/>
      <c r="DQ2" s="1143" t="s">
        <v>346</v>
      </c>
      <c r="DR2" s="1144"/>
      <c r="DS2" s="1144"/>
      <c r="DT2" s="1144"/>
      <c r="DU2" s="1144"/>
      <c r="DV2" s="1144"/>
      <c r="DW2" s="1144"/>
      <c r="DX2" s="1144"/>
      <c r="DY2" s="1144"/>
      <c r="DZ2" s="1145"/>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6" t="s">
        <v>347</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8" t="s">
        <v>349</v>
      </c>
      <c r="B5" s="1029"/>
      <c r="C5" s="1029"/>
      <c r="D5" s="1029"/>
      <c r="E5" s="1029"/>
      <c r="F5" s="1029"/>
      <c r="G5" s="1029"/>
      <c r="H5" s="1029"/>
      <c r="I5" s="1029"/>
      <c r="J5" s="1029"/>
      <c r="K5" s="1029"/>
      <c r="L5" s="1029"/>
      <c r="M5" s="1029"/>
      <c r="N5" s="1029"/>
      <c r="O5" s="1029"/>
      <c r="P5" s="1030"/>
      <c r="Q5" s="1034" t="s">
        <v>350</v>
      </c>
      <c r="R5" s="1035"/>
      <c r="S5" s="1035"/>
      <c r="T5" s="1035"/>
      <c r="U5" s="1036"/>
      <c r="V5" s="1034" t="s">
        <v>351</v>
      </c>
      <c r="W5" s="1035"/>
      <c r="X5" s="1035"/>
      <c r="Y5" s="1035"/>
      <c r="Z5" s="1036"/>
      <c r="AA5" s="1034" t="s">
        <v>352</v>
      </c>
      <c r="AB5" s="1035"/>
      <c r="AC5" s="1035"/>
      <c r="AD5" s="1035"/>
      <c r="AE5" s="1035"/>
      <c r="AF5" s="1146" t="s">
        <v>353</v>
      </c>
      <c r="AG5" s="1035"/>
      <c r="AH5" s="1035"/>
      <c r="AI5" s="1035"/>
      <c r="AJ5" s="1050"/>
      <c r="AK5" s="1035" t="s">
        <v>354</v>
      </c>
      <c r="AL5" s="1035"/>
      <c r="AM5" s="1035"/>
      <c r="AN5" s="1035"/>
      <c r="AO5" s="1036"/>
      <c r="AP5" s="1034" t="s">
        <v>355</v>
      </c>
      <c r="AQ5" s="1035"/>
      <c r="AR5" s="1035"/>
      <c r="AS5" s="1035"/>
      <c r="AT5" s="1036"/>
      <c r="AU5" s="1034" t="s">
        <v>356</v>
      </c>
      <c r="AV5" s="1035"/>
      <c r="AW5" s="1035"/>
      <c r="AX5" s="1035"/>
      <c r="AY5" s="1050"/>
      <c r="AZ5" s="209"/>
      <c r="BA5" s="209"/>
      <c r="BB5" s="209"/>
      <c r="BC5" s="209"/>
      <c r="BD5" s="209"/>
      <c r="BE5" s="210"/>
      <c r="BF5" s="210"/>
      <c r="BG5" s="210"/>
      <c r="BH5" s="210"/>
      <c r="BI5" s="210"/>
      <c r="BJ5" s="210"/>
      <c r="BK5" s="210"/>
      <c r="BL5" s="210"/>
      <c r="BM5" s="210"/>
      <c r="BN5" s="210"/>
      <c r="BO5" s="210"/>
      <c r="BP5" s="210"/>
      <c r="BQ5" s="1028" t="s">
        <v>357</v>
      </c>
      <c r="BR5" s="1029"/>
      <c r="BS5" s="1029"/>
      <c r="BT5" s="1029"/>
      <c r="BU5" s="1029"/>
      <c r="BV5" s="1029"/>
      <c r="BW5" s="1029"/>
      <c r="BX5" s="1029"/>
      <c r="BY5" s="1029"/>
      <c r="BZ5" s="1029"/>
      <c r="CA5" s="1029"/>
      <c r="CB5" s="1029"/>
      <c r="CC5" s="1029"/>
      <c r="CD5" s="1029"/>
      <c r="CE5" s="1029"/>
      <c r="CF5" s="1029"/>
      <c r="CG5" s="1030"/>
      <c r="CH5" s="1034" t="s">
        <v>358</v>
      </c>
      <c r="CI5" s="1035"/>
      <c r="CJ5" s="1035"/>
      <c r="CK5" s="1035"/>
      <c r="CL5" s="1036"/>
      <c r="CM5" s="1034" t="s">
        <v>359</v>
      </c>
      <c r="CN5" s="1035"/>
      <c r="CO5" s="1035"/>
      <c r="CP5" s="1035"/>
      <c r="CQ5" s="1036"/>
      <c r="CR5" s="1034" t="s">
        <v>360</v>
      </c>
      <c r="CS5" s="1035"/>
      <c r="CT5" s="1035"/>
      <c r="CU5" s="1035"/>
      <c r="CV5" s="1036"/>
      <c r="CW5" s="1034" t="s">
        <v>361</v>
      </c>
      <c r="CX5" s="1035"/>
      <c r="CY5" s="1035"/>
      <c r="CZ5" s="1035"/>
      <c r="DA5" s="1036"/>
      <c r="DB5" s="1034" t="s">
        <v>362</v>
      </c>
      <c r="DC5" s="1035"/>
      <c r="DD5" s="1035"/>
      <c r="DE5" s="1035"/>
      <c r="DF5" s="1036"/>
      <c r="DG5" s="1131" t="s">
        <v>363</v>
      </c>
      <c r="DH5" s="1132"/>
      <c r="DI5" s="1132"/>
      <c r="DJ5" s="1132"/>
      <c r="DK5" s="1133"/>
      <c r="DL5" s="1131" t="s">
        <v>364</v>
      </c>
      <c r="DM5" s="1132"/>
      <c r="DN5" s="1132"/>
      <c r="DO5" s="1132"/>
      <c r="DP5" s="1133"/>
      <c r="DQ5" s="1034" t="s">
        <v>365</v>
      </c>
      <c r="DR5" s="1035"/>
      <c r="DS5" s="1035"/>
      <c r="DT5" s="1035"/>
      <c r="DU5" s="1036"/>
      <c r="DV5" s="1034" t="s">
        <v>356</v>
      </c>
      <c r="DW5" s="1035"/>
      <c r="DX5" s="1035"/>
      <c r="DY5" s="1035"/>
      <c r="DZ5" s="1050"/>
      <c r="EA5" s="207"/>
    </row>
    <row r="6" spans="1:131" s="208"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47"/>
      <c r="AG6" s="1038"/>
      <c r="AH6" s="1038"/>
      <c r="AI6" s="1038"/>
      <c r="AJ6" s="1051"/>
      <c r="AK6" s="1038"/>
      <c r="AL6" s="1038"/>
      <c r="AM6" s="1038"/>
      <c r="AN6" s="1038"/>
      <c r="AO6" s="1039"/>
      <c r="AP6" s="1037"/>
      <c r="AQ6" s="1038"/>
      <c r="AR6" s="1038"/>
      <c r="AS6" s="1038"/>
      <c r="AT6" s="1039"/>
      <c r="AU6" s="1037"/>
      <c r="AV6" s="1038"/>
      <c r="AW6" s="1038"/>
      <c r="AX6" s="1038"/>
      <c r="AY6" s="1051"/>
      <c r="AZ6" s="205"/>
      <c r="BA6" s="205"/>
      <c r="BB6" s="205"/>
      <c r="BC6" s="205"/>
      <c r="BD6" s="205"/>
      <c r="BE6" s="206"/>
      <c r="BF6" s="206"/>
      <c r="BG6" s="206"/>
      <c r="BH6" s="206"/>
      <c r="BI6" s="206"/>
      <c r="BJ6" s="206"/>
      <c r="BK6" s="206"/>
      <c r="BL6" s="206"/>
      <c r="BM6" s="206"/>
      <c r="BN6" s="206"/>
      <c r="BO6" s="206"/>
      <c r="BP6" s="206"/>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34"/>
      <c r="DH6" s="1135"/>
      <c r="DI6" s="1135"/>
      <c r="DJ6" s="1135"/>
      <c r="DK6" s="1136"/>
      <c r="DL6" s="1134"/>
      <c r="DM6" s="1135"/>
      <c r="DN6" s="1135"/>
      <c r="DO6" s="1135"/>
      <c r="DP6" s="1136"/>
      <c r="DQ6" s="1037"/>
      <c r="DR6" s="1038"/>
      <c r="DS6" s="1038"/>
      <c r="DT6" s="1038"/>
      <c r="DU6" s="1039"/>
      <c r="DV6" s="1037"/>
      <c r="DW6" s="1038"/>
      <c r="DX6" s="1038"/>
      <c r="DY6" s="1038"/>
      <c r="DZ6" s="1051"/>
      <c r="EA6" s="207"/>
    </row>
    <row r="7" spans="1:131" s="208" customFormat="1" ht="26.25" customHeight="1" thickTop="1" x14ac:dyDescent="0.15">
      <c r="A7" s="211">
        <v>1</v>
      </c>
      <c r="B7" s="1083" t="s">
        <v>366</v>
      </c>
      <c r="C7" s="1084"/>
      <c r="D7" s="1084"/>
      <c r="E7" s="1084"/>
      <c r="F7" s="1084"/>
      <c r="G7" s="1084"/>
      <c r="H7" s="1084"/>
      <c r="I7" s="1084"/>
      <c r="J7" s="1084"/>
      <c r="K7" s="1084"/>
      <c r="L7" s="1084"/>
      <c r="M7" s="1084"/>
      <c r="N7" s="1084"/>
      <c r="O7" s="1084"/>
      <c r="P7" s="1085"/>
      <c r="Q7" s="1137">
        <v>7275</v>
      </c>
      <c r="R7" s="1138"/>
      <c r="S7" s="1138"/>
      <c r="T7" s="1138"/>
      <c r="U7" s="1138"/>
      <c r="V7" s="1138">
        <v>6953</v>
      </c>
      <c r="W7" s="1138"/>
      <c r="X7" s="1138"/>
      <c r="Y7" s="1138"/>
      <c r="Z7" s="1138"/>
      <c r="AA7" s="1138">
        <v>322</v>
      </c>
      <c r="AB7" s="1138"/>
      <c r="AC7" s="1138"/>
      <c r="AD7" s="1138"/>
      <c r="AE7" s="1139"/>
      <c r="AF7" s="1140">
        <v>317</v>
      </c>
      <c r="AG7" s="1141"/>
      <c r="AH7" s="1141"/>
      <c r="AI7" s="1141"/>
      <c r="AJ7" s="1142"/>
      <c r="AK7" s="1124">
        <v>0</v>
      </c>
      <c r="AL7" s="1125"/>
      <c r="AM7" s="1125"/>
      <c r="AN7" s="1125"/>
      <c r="AO7" s="1125"/>
      <c r="AP7" s="1125">
        <v>6230</v>
      </c>
      <c r="AQ7" s="1125"/>
      <c r="AR7" s="1125"/>
      <c r="AS7" s="1125"/>
      <c r="AT7" s="1125"/>
      <c r="AU7" s="1126"/>
      <c r="AV7" s="1126"/>
      <c r="AW7" s="1126"/>
      <c r="AX7" s="1126"/>
      <c r="AY7" s="1127"/>
      <c r="AZ7" s="205"/>
      <c r="BA7" s="205"/>
      <c r="BB7" s="205"/>
      <c r="BC7" s="205"/>
      <c r="BD7" s="205"/>
      <c r="BE7" s="206"/>
      <c r="BF7" s="206"/>
      <c r="BG7" s="206"/>
      <c r="BH7" s="206"/>
      <c r="BI7" s="206"/>
      <c r="BJ7" s="206"/>
      <c r="BK7" s="206"/>
      <c r="BL7" s="206"/>
      <c r="BM7" s="206"/>
      <c r="BN7" s="206"/>
      <c r="BO7" s="206"/>
      <c r="BP7" s="206"/>
      <c r="BQ7" s="212">
        <v>1</v>
      </c>
      <c r="BR7" s="213"/>
      <c r="BS7" s="1128" t="s">
        <v>541</v>
      </c>
      <c r="BT7" s="1129"/>
      <c r="BU7" s="1129"/>
      <c r="BV7" s="1129"/>
      <c r="BW7" s="1129"/>
      <c r="BX7" s="1129"/>
      <c r="BY7" s="1129"/>
      <c r="BZ7" s="1129"/>
      <c r="CA7" s="1129"/>
      <c r="CB7" s="1129"/>
      <c r="CC7" s="1129"/>
      <c r="CD7" s="1129"/>
      <c r="CE7" s="1129"/>
      <c r="CF7" s="1129"/>
      <c r="CG7" s="1130"/>
      <c r="CH7" s="1121">
        <v>10</v>
      </c>
      <c r="CI7" s="1122"/>
      <c r="CJ7" s="1122"/>
      <c r="CK7" s="1122"/>
      <c r="CL7" s="1123"/>
      <c r="CM7" s="1121">
        <v>260</v>
      </c>
      <c r="CN7" s="1122"/>
      <c r="CO7" s="1122"/>
      <c r="CP7" s="1122"/>
      <c r="CQ7" s="1123"/>
      <c r="CR7" s="1121">
        <v>5</v>
      </c>
      <c r="CS7" s="1122"/>
      <c r="CT7" s="1122"/>
      <c r="CU7" s="1122"/>
      <c r="CV7" s="1123"/>
      <c r="CW7" s="1121">
        <v>0</v>
      </c>
      <c r="CX7" s="1122"/>
      <c r="CY7" s="1122"/>
      <c r="CZ7" s="1122"/>
      <c r="DA7" s="1123"/>
      <c r="DB7" s="1121">
        <v>0</v>
      </c>
      <c r="DC7" s="1122"/>
      <c r="DD7" s="1122"/>
      <c r="DE7" s="1122"/>
      <c r="DF7" s="1123"/>
      <c r="DG7" s="1121">
        <v>1200</v>
      </c>
      <c r="DH7" s="1122"/>
      <c r="DI7" s="1122"/>
      <c r="DJ7" s="1122"/>
      <c r="DK7" s="1123"/>
      <c r="DL7" s="1121">
        <v>0</v>
      </c>
      <c r="DM7" s="1122"/>
      <c r="DN7" s="1122"/>
      <c r="DO7" s="1122"/>
      <c r="DP7" s="1123"/>
      <c r="DQ7" s="1121">
        <v>0</v>
      </c>
      <c r="DR7" s="1122"/>
      <c r="DS7" s="1122"/>
      <c r="DT7" s="1122"/>
      <c r="DU7" s="1123"/>
      <c r="DV7" s="1148"/>
      <c r="DW7" s="1149"/>
      <c r="DX7" s="1149"/>
      <c r="DY7" s="1149"/>
      <c r="DZ7" s="1150"/>
      <c r="EA7" s="207"/>
    </row>
    <row r="8" spans="1:131" s="208" customFormat="1" ht="26.25" customHeight="1" x14ac:dyDescent="0.15">
      <c r="A8" s="214">
        <v>2</v>
      </c>
      <c r="B8" s="1070"/>
      <c r="C8" s="1071"/>
      <c r="D8" s="1071"/>
      <c r="E8" s="1071"/>
      <c r="F8" s="1071"/>
      <c r="G8" s="1071"/>
      <c r="H8" s="1071"/>
      <c r="I8" s="1071"/>
      <c r="J8" s="1071"/>
      <c r="K8" s="1071"/>
      <c r="L8" s="1071"/>
      <c r="M8" s="1071"/>
      <c r="N8" s="1071"/>
      <c r="O8" s="1071"/>
      <c r="P8" s="1072"/>
      <c r="Q8" s="1076"/>
      <c r="R8" s="1077"/>
      <c r="S8" s="1077"/>
      <c r="T8" s="1077"/>
      <c r="U8" s="1077"/>
      <c r="V8" s="1077"/>
      <c r="W8" s="1077"/>
      <c r="X8" s="1077"/>
      <c r="Y8" s="1077"/>
      <c r="Z8" s="1077"/>
      <c r="AA8" s="1077"/>
      <c r="AB8" s="1077"/>
      <c r="AC8" s="1077"/>
      <c r="AD8" s="1077"/>
      <c r="AE8" s="1078"/>
      <c r="AF8" s="1052"/>
      <c r="AG8" s="1053"/>
      <c r="AH8" s="1053"/>
      <c r="AI8" s="1053"/>
      <c r="AJ8" s="1054"/>
      <c r="AK8" s="1119"/>
      <c r="AL8" s="1120"/>
      <c r="AM8" s="1120"/>
      <c r="AN8" s="1120"/>
      <c r="AO8" s="1120"/>
      <c r="AP8" s="1120"/>
      <c r="AQ8" s="1120"/>
      <c r="AR8" s="1120"/>
      <c r="AS8" s="1120"/>
      <c r="AT8" s="1120"/>
      <c r="AU8" s="1117"/>
      <c r="AV8" s="1117"/>
      <c r="AW8" s="1117"/>
      <c r="AX8" s="1117"/>
      <c r="AY8" s="1118"/>
      <c r="AZ8" s="205"/>
      <c r="BA8" s="205"/>
      <c r="BB8" s="205"/>
      <c r="BC8" s="205"/>
      <c r="BD8" s="205"/>
      <c r="BE8" s="206"/>
      <c r="BF8" s="206"/>
      <c r="BG8" s="206"/>
      <c r="BH8" s="206"/>
      <c r="BI8" s="206"/>
      <c r="BJ8" s="206"/>
      <c r="BK8" s="206"/>
      <c r="BL8" s="206"/>
      <c r="BM8" s="206"/>
      <c r="BN8" s="206"/>
      <c r="BO8" s="206"/>
      <c r="BP8" s="206"/>
      <c r="BQ8" s="215">
        <v>2</v>
      </c>
      <c r="BR8" s="216"/>
      <c r="BS8" s="1047"/>
      <c r="BT8" s="1048"/>
      <c r="BU8" s="1048"/>
      <c r="BV8" s="1048"/>
      <c r="BW8" s="1048"/>
      <c r="BX8" s="1048"/>
      <c r="BY8" s="1048"/>
      <c r="BZ8" s="1048"/>
      <c r="CA8" s="1048"/>
      <c r="CB8" s="1048"/>
      <c r="CC8" s="1048"/>
      <c r="CD8" s="1048"/>
      <c r="CE8" s="1048"/>
      <c r="CF8" s="1048"/>
      <c r="CG8" s="1049"/>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07"/>
    </row>
    <row r="9" spans="1:131" s="208" customFormat="1" ht="26.25" customHeight="1" x14ac:dyDescent="0.15">
      <c r="A9" s="214">
        <v>3</v>
      </c>
      <c r="B9" s="1070"/>
      <c r="C9" s="1071"/>
      <c r="D9" s="1071"/>
      <c r="E9" s="1071"/>
      <c r="F9" s="1071"/>
      <c r="G9" s="1071"/>
      <c r="H9" s="1071"/>
      <c r="I9" s="1071"/>
      <c r="J9" s="1071"/>
      <c r="K9" s="1071"/>
      <c r="L9" s="1071"/>
      <c r="M9" s="1071"/>
      <c r="N9" s="1071"/>
      <c r="O9" s="1071"/>
      <c r="P9" s="1072"/>
      <c r="Q9" s="1076"/>
      <c r="R9" s="1077"/>
      <c r="S9" s="1077"/>
      <c r="T9" s="1077"/>
      <c r="U9" s="1077"/>
      <c r="V9" s="1077"/>
      <c r="W9" s="1077"/>
      <c r="X9" s="1077"/>
      <c r="Y9" s="1077"/>
      <c r="Z9" s="1077"/>
      <c r="AA9" s="1077"/>
      <c r="AB9" s="1077"/>
      <c r="AC9" s="1077"/>
      <c r="AD9" s="1077"/>
      <c r="AE9" s="1078"/>
      <c r="AF9" s="1052"/>
      <c r="AG9" s="1053"/>
      <c r="AH9" s="1053"/>
      <c r="AI9" s="1053"/>
      <c r="AJ9" s="1054"/>
      <c r="AK9" s="1119"/>
      <c r="AL9" s="1120"/>
      <c r="AM9" s="1120"/>
      <c r="AN9" s="1120"/>
      <c r="AO9" s="1120"/>
      <c r="AP9" s="1120"/>
      <c r="AQ9" s="1120"/>
      <c r="AR9" s="1120"/>
      <c r="AS9" s="1120"/>
      <c r="AT9" s="1120"/>
      <c r="AU9" s="1117"/>
      <c r="AV9" s="1117"/>
      <c r="AW9" s="1117"/>
      <c r="AX9" s="1117"/>
      <c r="AY9" s="1118"/>
      <c r="AZ9" s="205"/>
      <c r="BA9" s="205"/>
      <c r="BB9" s="205"/>
      <c r="BC9" s="205"/>
      <c r="BD9" s="205"/>
      <c r="BE9" s="206"/>
      <c r="BF9" s="206"/>
      <c r="BG9" s="206"/>
      <c r="BH9" s="206"/>
      <c r="BI9" s="206"/>
      <c r="BJ9" s="206"/>
      <c r="BK9" s="206"/>
      <c r="BL9" s="206"/>
      <c r="BM9" s="206"/>
      <c r="BN9" s="206"/>
      <c r="BO9" s="206"/>
      <c r="BP9" s="206"/>
      <c r="BQ9" s="215">
        <v>3</v>
      </c>
      <c r="BR9" s="216"/>
      <c r="BS9" s="1047"/>
      <c r="BT9" s="1048"/>
      <c r="BU9" s="1048"/>
      <c r="BV9" s="1048"/>
      <c r="BW9" s="1048"/>
      <c r="BX9" s="1048"/>
      <c r="BY9" s="1048"/>
      <c r="BZ9" s="1048"/>
      <c r="CA9" s="1048"/>
      <c r="CB9" s="1048"/>
      <c r="CC9" s="1048"/>
      <c r="CD9" s="1048"/>
      <c r="CE9" s="1048"/>
      <c r="CF9" s="1048"/>
      <c r="CG9" s="1049"/>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07"/>
    </row>
    <row r="10" spans="1:131" s="208" customFormat="1" ht="26.25" customHeight="1" x14ac:dyDescent="0.15">
      <c r="A10" s="214">
        <v>4</v>
      </c>
      <c r="B10" s="1070"/>
      <c r="C10" s="1071"/>
      <c r="D10" s="1071"/>
      <c r="E10" s="1071"/>
      <c r="F10" s="1071"/>
      <c r="G10" s="1071"/>
      <c r="H10" s="1071"/>
      <c r="I10" s="1071"/>
      <c r="J10" s="1071"/>
      <c r="K10" s="1071"/>
      <c r="L10" s="1071"/>
      <c r="M10" s="1071"/>
      <c r="N10" s="1071"/>
      <c r="O10" s="1071"/>
      <c r="P10" s="1072"/>
      <c r="Q10" s="1076"/>
      <c r="R10" s="1077"/>
      <c r="S10" s="1077"/>
      <c r="T10" s="1077"/>
      <c r="U10" s="1077"/>
      <c r="V10" s="1077"/>
      <c r="W10" s="1077"/>
      <c r="X10" s="1077"/>
      <c r="Y10" s="1077"/>
      <c r="Z10" s="1077"/>
      <c r="AA10" s="1077"/>
      <c r="AB10" s="1077"/>
      <c r="AC10" s="1077"/>
      <c r="AD10" s="1077"/>
      <c r="AE10" s="1078"/>
      <c r="AF10" s="1052"/>
      <c r="AG10" s="1053"/>
      <c r="AH10" s="1053"/>
      <c r="AI10" s="1053"/>
      <c r="AJ10" s="1054"/>
      <c r="AK10" s="1119"/>
      <c r="AL10" s="1120"/>
      <c r="AM10" s="1120"/>
      <c r="AN10" s="1120"/>
      <c r="AO10" s="1120"/>
      <c r="AP10" s="1120"/>
      <c r="AQ10" s="1120"/>
      <c r="AR10" s="1120"/>
      <c r="AS10" s="1120"/>
      <c r="AT10" s="1120"/>
      <c r="AU10" s="1117"/>
      <c r="AV10" s="1117"/>
      <c r="AW10" s="1117"/>
      <c r="AX10" s="1117"/>
      <c r="AY10" s="1118"/>
      <c r="AZ10" s="205"/>
      <c r="BA10" s="205"/>
      <c r="BB10" s="205"/>
      <c r="BC10" s="205"/>
      <c r="BD10" s="205"/>
      <c r="BE10" s="206"/>
      <c r="BF10" s="206"/>
      <c r="BG10" s="206"/>
      <c r="BH10" s="206"/>
      <c r="BI10" s="206"/>
      <c r="BJ10" s="206"/>
      <c r="BK10" s="206"/>
      <c r="BL10" s="206"/>
      <c r="BM10" s="206"/>
      <c r="BN10" s="206"/>
      <c r="BO10" s="206"/>
      <c r="BP10" s="206"/>
      <c r="BQ10" s="215">
        <v>4</v>
      </c>
      <c r="BR10" s="216"/>
      <c r="BS10" s="1047"/>
      <c r="BT10" s="1048"/>
      <c r="BU10" s="1048"/>
      <c r="BV10" s="1048"/>
      <c r="BW10" s="1048"/>
      <c r="BX10" s="1048"/>
      <c r="BY10" s="1048"/>
      <c r="BZ10" s="1048"/>
      <c r="CA10" s="1048"/>
      <c r="CB10" s="1048"/>
      <c r="CC10" s="1048"/>
      <c r="CD10" s="1048"/>
      <c r="CE10" s="1048"/>
      <c r="CF10" s="1048"/>
      <c r="CG10" s="1049"/>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07"/>
    </row>
    <row r="11" spans="1:131" s="208" customFormat="1" ht="26.25" customHeight="1" x14ac:dyDescent="0.15">
      <c r="A11" s="214">
        <v>5</v>
      </c>
      <c r="B11" s="1070"/>
      <c r="C11" s="1071"/>
      <c r="D11" s="1071"/>
      <c r="E11" s="1071"/>
      <c r="F11" s="1071"/>
      <c r="G11" s="1071"/>
      <c r="H11" s="1071"/>
      <c r="I11" s="1071"/>
      <c r="J11" s="1071"/>
      <c r="K11" s="1071"/>
      <c r="L11" s="1071"/>
      <c r="M11" s="1071"/>
      <c r="N11" s="1071"/>
      <c r="O11" s="1071"/>
      <c r="P11" s="1072"/>
      <c r="Q11" s="1076"/>
      <c r="R11" s="1077"/>
      <c r="S11" s="1077"/>
      <c r="T11" s="1077"/>
      <c r="U11" s="1077"/>
      <c r="V11" s="1077"/>
      <c r="W11" s="1077"/>
      <c r="X11" s="1077"/>
      <c r="Y11" s="1077"/>
      <c r="Z11" s="1077"/>
      <c r="AA11" s="1077"/>
      <c r="AB11" s="1077"/>
      <c r="AC11" s="1077"/>
      <c r="AD11" s="1077"/>
      <c r="AE11" s="1078"/>
      <c r="AF11" s="1052"/>
      <c r="AG11" s="1053"/>
      <c r="AH11" s="1053"/>
      <c r="AI11" s="1053"/>
      <c r="AJ11" s="1054"/>
      <c r="AK11" s="1119"/>
      <c r="AL11" s="1120"/>
      <c r="AM11" s="1120"/>
      <c r="AN11" s="1120"/>
      <c r="AO11" s="1120"/>
      <c r="AP11" s="1120"/>
      <c r="AQ11" s="1120"/>
      <c r="AR11" s="1120"/>
      <c r="AS11" s="1120"/>
      <c r="AT11" s="1120"/>
      <c r="AU11" s="1117"/>
      <c r="AV11" s="1117"/>
      <c r="AW11" s="1117"/>
      <c r="AX11" s="1117"/>
      <c r="AY11" s="1118"/>
      <c r="AZ11" s="205"/>
      <c r="BA11" s="205"/>
      <c r="BB11" s="205"/>
      <c r="BC11" s="205"/>
      <c r="BD11" s="205"/>
      <c r="BE11" s="206"/>
      <c r="BF11" s="206"/>
      <c r="BG11" s="206"/>
      <c r="BH11" s="206"/>
      <c r="BI11" s="206"/>
      <c r="BJ11" s="206"/>
      <c r="BK11" s="206"/>
      <c r="BL11" s="206"/>
      <c r="BM11" s="206"/>
      <c r="BN11" s="206"/>
      <c r="BO11" s="206"/>
      <c r="BP11" s="206"/>
      <c r="BQ11" s="215">
        <v>5</v>
      </c>
      <c r="BR11" s="216"/>
      <c r="BS11" s="1047"/>
      <c r="BT11" s="1048"/>
      <c r="BU11" s="1048"/>
      <c r="BV11" s="1048"/>
      <c r="BW11" s="1048"/>
      <c r="BX11" s="1048"/>
      <c r="BY11" s="1048"/>
      <c r="BZ11" s="1048"/>
      <c r="CA11" s="1048"/>
      <c r="CB11" s="1048"/>
      <c r="CC11" s="1048"/>
      <c r="CD11" s="1048"/>
      <c r="CE11" s="1048"/>
      <c r="CF11" s="1048"/>
      <c r="CG11" s="1049"/>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07"/>
    </row>
    <row r="12" spans="1:131" s="208" customFormat="1" ht="26.25" customHeight="1" x14ac:dyDescent="0.15">
      <c r="A12" s="214">
        <v>6</v>
      </c>
      <c r="B12" s="1070"/>
      <c r="C12" s="1071"/>
      <c r="D12" s="1071"/>
      <c r="E12" s="1071"/>
      <c r="F12" s="1071"/>
      <c r="G12" s="1071"/>
      <c r="H12" s="1071"/>
      <c r="I12" s="1071"/>
      <c r="J12" s="1071"/>
      <c r="K12" s="1071"/>
      <c r="L12" s="1071"/>
      <c r="M12" s="1071"/>
      <c r="N12" s="1071"/>
      <c r="O12" s="1071"/>
      <c r="P12" s="1072"/>
      <c r="Q12" s="1076"/>
      <c r="R12" s="1077"/>
      <c r="S12" s="1077"/>
      <c r="T12" s="1077"/>
      <c r="U12" s="1077"/>
      <c r="V12" s="1077"/>
      <c r="W12" s="1077"/>
      <c r="X12" s="1077"/>
      <c r="Y12" s="1077"/>
      <c r="Z12" s="1077"/>
      <c r="AA12" s="1077"/>
      <c r="AB12" s="1077"/>
      <c r="AC12" s="1077"/>
      <c r="AD12" s="1077"/>
      <c r="AE12" s="1078"/>
      <c r="AF12" s="1052"/>
      <c r="AG12" s="1053"/>
      <c r="AH12" s="1053"/>
      <c r="AI12" s="1053"/>
      <c r="AJ12" s="1054"/>
      <c r="AK12" s="1119"/>
      <c r="AL12" s="1120"/>
      <c r="AM12" s="1120"/>
      <c r="AN12" s="1120"/>
      <c r="AO12" s="1120"/>
      <c r="AP12" s="1120"/>
      <c r="AQ12" s="1120"/>
      <c r="AR12" s="1120"/>
      <c r="AS12" s="1120"/>
      <c r="AT12" s="1120"/>
      <c r="AU12" s="1117"/>
      <c r="AV12" s="1117"/>
      <c r="AW12" s="1117"/>
      <c r="AX12" s="1117"/>
      <c r="AY12" s="1118"/>
      <c r="AZ12" s="205"/>
      <c r="BA12" s="205"/>
      <c r="BB12" s="205"/>
      <c r="BC12" s="205"/>
      <c r="BD12" s="205"/>
      <c r="BE12" s="206"/>
      <c r="BF12" s="206"/>
      <c r="BG12" s="206"/>
      <c r="BH12" s="206"/>
      <c r="BI12" s="206"/>
      <c r="BJ12" s="206"/>
      <c r="BK12" s="206"/>
      <c r="BL12" s="206"/>
      <c r="BM12" s="206"/>
      <c r="BN12" s="206"/>
      <c r="BO12" s="206"/>
      <c r="BP12" s="206"/>
      <c r="BQ12" s="215">
        <v>6</v>
      </c>
      <c r="BR12" s="216"/>
      <c r="BS12" s="1047"/>
      <c r="BT12" s="1048"/>
      <c r="BU12" s="1048"/>
      <c r="BV12" s="1048"/>
      <c r="BW12" s="1048"/>
      <c r="BX12" s="1048"/>
      <c r="BY12" s="1048"/>
      <c r="BZ12" s="1048"/>
      <c r="CA12" s="1048"/>
      <c r="CB12" s="1048"/>
      <c r="CC12" s="1048"/>
      <c r="CD12" s="1048"/>
      <c r="CE12" s="1048"/>
      <c r="CF12" s="1048"/>
      <c r="CG12" s="1049"/>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07"/>
    </row>
    <row r="13" spans="1:131" s="208" customFormat="1" ht="26.25" customHeight="1" x14ac:dyDescent="0.15">
      <c r="A13" s="214">
        <v>7</v>
      </c>
      <c r="B13" s="1070"/>
      <c r="C13" s="1071"/>
      <c r="D13" s="1071"/>
      <c r="E13" s="1071"/>
      <c r="F13" s="1071"/>
      <c r="G13" s="1071"/>
      <c r="H13" s="1071"/>
      <c r="I13" s="1071"/>
      <c r="J13" s="1071"/>
      <c r="K13" s="1071"/>
      <c r="L13" s="1071"/>
      <c r="M13" s="1071"/>
      <c r="N13" s="1071"/>
      <c r="O13" s="1071"/>
      <c r="P13" s="1072"/>
      <c r="Q13" s="1076"/>
      <c r="R13" s="1077"/>
      <c r="S13" s="1077"/>
      <c r="T13" s="1077"/>
      <c r="U13" s="1077"/>
      <c r="V13" s="1077"/>
      <c r="W13" s="1077"/>
      <c r="X13" s="1077"/>
      <c r="Y13" s="1077"/>
      <c r="Z13" s="1077"/>
      <c r="AA13" s="1077"/>
      <c r="AB13" s="1077"/>
      <c r="AC13" s="1077"/>
      <c r="AD13" s="1077"/>
      <c r="AE13" s="1078"/>
      <c r="AF13" s="1052"/>
      <c r="AG13" s="1053"/>
      <c r="AH13" s="1053"/>
      <c r="AI13" s="1053"/>
      <c r="AJ13" s="1054"/>
      <c r="AK13" s="1119"/>
      <c r="AL13" s="1120"/>
      <c r="AM13" s="1120"/>
      <c r="AN13" s="1120"/>
      <c r="AO13" s="1120"/>
      <c r="AP13" s="1120"/>
      <c r="AQ13" s="1120"/>
      <c r="AR13" s="1120"/>
      <c r="AS13" s="1120"/>
      <c r="AT13" s="1120"/>
      <c r="AU13" s="1117"/>
      <c r="AV13" s="1117"/>
      <c r="AW13" s="1117"/>
      <c r="AX13" s="1117"/>
      <c r="AY13" s="1118"/>
      <c r="AZ13" s="205"/>
      <c r="BA13" s="205"/>
      <c r="BB13" s="205"/>
      <c r="BC13" s="205"/>
      <c r="BD13" s="205"/>
      <c r="BE13" s="206"/>
      <c r="BF13" s="206"/>
      <c r="BG13" s="206"/>
      <c r="BH13" s="206"/>
      <c r="BI13" s="206"/>
      <c r="BJ13" s="206"/>
      <c r="BK13" s="206"/>
      <c r="BL13" s="206"/>
      <c r="BM13" s="206"/>
      <c r="BN13" s="206"/>
      <c r="BO13" s="206"/>
      <c r="BP13" s="206"/>
      <c r="BQ13" s="215">
        <v>7</v>
      </c>
      <c r="BR13" s="216"/>
      <c r="BS13" s="1047"/>
      <c r="BT13" s="1048"/>
      <c r="BU13" s="1048"/>
      <c r="BV13" s="1048"/>
      <c r="BW13" s="1048"/>
      <c r="BX13" s="1048"/>
      <c r="BY13" s="1048"/>
      <c r="BZ13" s="1048"/>
      <c r="CA13" s="1048"/>
      <c r="CB13" s="1048"/>
      <c r="CC13" s="1048"/>
      <c r="CD13" s="1048"/>
      <c r="CE13" s="1048"/>
      <c r="CF13" s="1048"/>
      <c r="CG13" s="1049"/>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07"/>
    </row>
    <row r="14" spans="1:131" s="208" customFormat="1" ht="26.25" customHeight="1" x14ac:dyDescent="0.15">
      <c r="A14" s="214">
        <v>8</v>
      </c>
      <c r="B14" s="1070"/>
      <c r="C14" s="1071"/>
      <c r="D14" s="1071"/>
      <c r="E14" s="1071"/>
      <c r="F14" s="1071"/>
      <c r="G14" s="1071"/>
      <c r="H14" s="1071"/>
      <c r="I14" s="1071"/>
      <c r="J14" s="1071"/>
      <c r="K14" s="1071"/>
      <c r="L14" s="1071"/>
      <c r="M14" s="1071"/>
      <c r="N14" s="1071"/>
      <c r="O14" s="1071"/>
      <c r="P14" s="1072"/>
      <c r="Q14" s="1076"/>
      <c r="R14" s="1077"/>
      <c r="S14" s="1077"/>
      <c r="T14" s="1077"/>
      <c r="U14" s="1077"/>
      <c r="V14" s="1077"/>
      <c r="W14" s="1077"/>
      <c r="X14" s="1077"/>
      <c r="Y14" s="1077"/>
      <c r="Z14" s="1077"/>
      <c r="AA14" s="1077"/>
      <c r="AB14" s="1077"/>
      <c r="AC14" s="1077"/>
      <c r="AD14" s="1077"/>
      <c r="AE14" s="1078"/>
      <c r="AF14" s="1052"/>
      <c r="AG14" s="1053"/>
      <c r="AH14" s="1053"/>
      <c r="AI14" s="1053"/>
      <c r="AJ14" s="1054"/>
      <c r="AK14" s="1119"/>
      <c r="AL14" s="1120"/>
      <c r="AM14" s="1120"/>
      <c r="AN14" s="1120"/>
      <c r="AO14" s="1120"/>
      <c r="AP14" s="1120"/>
      <c r="AQ14" s="1120"/>
      <c r="AR14" s="1120"/>
      <c r="AS14" s="1120"/>
      <c r="AT14" s="1120"/>
      <c r="AU14" s="1117"/>
      <c r="AV14" s="1117"/>
      <c r="AW14" s="1117"/>
      <c r="AX14" s="1117"/>
      <c r="AY14" s="1118"/>
      <c r="AZ14" s="205"/>
      <c r="BA14" s="205"/>
      <c r="BB14" s="205"/>
      <c r="BC14" s="205"/>
      <c r="BD14" s="205"/>
      <c r="BE14" s="206"/>
      <c r="BF14" s="206"/>
      <c r="BG14" s="206"/>
      <c r="BH14" s="206"/>
      <c r="BI14" s="206"/>
      <c r="BJ14" s="206"/>
      <c r="BK14" s="206"/>
      <c r="BL14" s="206"/>
      <c r="BM14" s="206"/>
      <c r="BN14" s="206"/>
      <c r="BO14" s="206"/>
      <c r="BP14" s="206"/>
      <c r="BQ14" s="215">
        <v>8</v>
      </c>
      <c r="BR14" s="216"/>
      <c r="BS14" s="1047"/>
      <c r="BT14" s="1048"/>
      <c r="BU14" s="1048"/>
      <c r="BV14" s="1048"/>
      <c r="BW14" s="1048"/>
      <c r="BX14" s="1048"/>
      <c r="BY14" s="1048"/>
      <c r="BZ14" s="1048"/>
      <c r="CA14" s="1048"/>
      <c r="CB14" s="1048"/>
      <c r="CC14" s="1048"/>
      <c r="CD14" s="1048"/>
      <c r="CE14" s="1048"/>
      <c r="CF14" s="1048"/>
      <c r="CG14" s="1049"/>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07"/>
    </row>
    <row r="15" spans="1:131" s="208" customFormat="1" ht="26.25" customHeight="1" x14ac:dyDescent="0.15">
      <c r="A15" s="214">
        <v>9</v>
      </c>
      <c r="B15" s="1070"/>
      <c r="C15" s="1071"/>
      <c r="D15" s="1071"/>
      <c r="E15" s="1071"/>
      <c r="F15" s="1071"/>
      <c r="G15" s="1071"/>
      <c r="H15" s="1071"/>
      <c r="I15" s="1071"/>
      <c r="J15" s="1071"/>
      <c r="K15" s="1071"/>
      <c r="L15" s="1071"/>
      <c r="M15" s="1071"/>
      <c r="N15" s="1071"/>
      <c r="O15" s="1071"/>
      <c r="P15" s="1072"/>
      <c r="Q15" s="1076"/>
      <c r="R15" s="1077"/>
      <c r="S15" s="1077"/>
      <c r="T15" s="1077"/>
      <c r="U15" s="1077"/>
      <c r="V15" s="1077"/>
      <c r="W15" s="1077"/>
      <c r="X15" s="1077"/>
      <c r="Y15" s="1077"/>
      <c r="Z15" s="1077"/>
      <c r="AA15" s="1077"/>
      <c r="AB15" s="1077"/>
      <c r="AC15" s="1077"/>
      <c r="AD15" s="1077"/>
      <c r="AE15" s="1078"/>
      <c r="AF15" s="1052"/>
      <c r="AG15" s="1053"/>
      <c r="AH15" s="1053"/>
      <c r="AI15" s="1053"/>
      <c r="AJ15" s="1054"/>
      <c r="AK15" s="1119"/>
      <c r="AL15" s="1120"/>
      <c r="AM15" s="1120"/>
      <c r="AN15" s="1120"/>
      <c r="AO15" s="1120"/>
      <c r="AP15" s="1120"/>
      <c r="AQ15" s="1120"/>
      <c r="AR15" s="1120"/>
      <c r="AS15" s="1120"/>
      <c r="AT15" s="1120"/>
      <c r="AU15" s="1117"/>
      <c r="AV15" s="1117"/>
      <c r="AW15" s="1117"/>
      <c r="AX15" s="1117"/>
      <c r="AY15" s="1118"/>
      <c r="AZ15" s="205"/>
      <c r="BA15" s="205"/>
      <c r="BB15" s="205"/>
      <c r="BC15" s="205"/>
      <c r="BD15" s="205"/>
      <c r="BE15" s="206"/>
      <c r="BF15" s="206"/>
      <c r="BG15" s="206"/>
      <c r="BH15" s="206"/>
      <c r="BI15" s="206"/>
      <c r="BJ15" s="206"/>
      <c r="BK15" s="206"/>
      <c r="BL15" s="206"/>
      <c r="BM15" s="206"/>
      <c r="BN15" s="206"/>
      <c r="BO15" s="206"/>
      <c r="BP15" s="206"/>
      <c r="BQ15" s="215">
        <v>9</v>
      </c>
      <c r="BR15" s="216"/>
      <c r="BS15" s="1047"/>
      <c r="BT15" s="1048"/>
      <c r="BU15" s="1048"/>
      <c r="BV15" s="1048"/>
      <c r="BW15" s="1048"/>
      <c r="BX15" s="1048"/>
      <c r="BY15" s="1048"/>
      <c r="BZ15" s="1048"/>
      <c r="CA15" s="1048"/>
      <c r="CB15" s="1048"/>
      <c r="CC15" s="1048"/>
      <c r="CD15" s="1048"/>
      <c r="CE15" s="1048"/>
      <c r="CF15" s="1048"/>
      <c r="CG15" s="1049"/>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07"/>
    </row>
    <row r="16" spans="1:131" s="208" customFormat="1" ht="26.25" customHeight="1" x14ac:dyDescent="0.15">
      <c r="A16" s="214">
        <v>10</v>
      </c>
      <c r="B16" s="1070"/>
      <c r="C16" s="1071"/>
      <c r="D16" s="1071"/>
      <c r="E16" s="1071"/>
      <c r="F16" s="1071"/>
      <c r="G16" s="1071"/>
      <c r="H16" s="1071"/>
      <c r="I16" s="1071"/>
      <c r="J16" s="1071"/>
      <c r="K16" s="1071"/>
      <c r="L16" s="1071"/>
      <c r="M16" s="1071"/>
      <c r="N16" s="1071"/>
      <c r="O16" s="1071"/>
      <c r="P16" s="1072"/>
      <c r="Q16" s="1076"/>
      <c r="R16" s="1077"/>
      <c r="S16" s="1077"/>
      <c r="T16" s="1077"/>
      <c r="U16" s="1077"/>
      <c r="V16" s="1077"/>
      <c r="W16" s="1077"/>
      <c r="X16" s="1077"/>
      <c r="Y16" s="1077"/>
      <c r="Z16" s="1077"/>
      <c r="AA16" s="1077"/>
      <c r="AB16" s="1077"/>
      <c r="AC16" s="1077"/>
      <c r="AD16" s="1077"/>
      <c r="AE16" s="1078"/>
      <c r="AF16" s="1052"/>
      <c r="AG16" s="1053"/>
      <c r="AH16" s="1053"/>
      <c r="AI16" s="1053"/>
      <c r="AJ16" s="1054"/>
      <c r="AK16" s="1119"/>
      <c r="AL16" s="1120"/>
      <c r="AM16" s="1120"/>
      <c r="AN16" s="1120"/>
      <c r="AO16" s="1120"/>
      <c r="AP16" s="1120"/>
      <c r="AQ16" s="1120"/>
      <c r="AR16" s="1120"/>
      <c r="AS16" s="1120"/>
      <c r="AT16" s="1120"/>
      <c r="AU16" s="1117"/>
      <c r="AV16" s="1117"/>
      <c r="AW16" s="1117"/>
      <c r="AX16" s="1117"/>
      <c r="AY16" s="1118"/>
      <c r="AZ16" s="205"/>
      <c r="BA16" s="205"/>
      <c r="BB16" s="205"/>
      <c r="BC16" s="205"/>
      <c r="BD16" s="205"/>
      <c r="BE16" s="206"/>
      <c r="BF16" s="206"/>
      <c r="BG16" s="206"/>
      <c r="BH16" s="206"/>
      <c r="BI16" s="206"/>
      <c r="BJ16" s="206"/>
      <c r="BK16" s="206"/>
      <c r="BL16" s="206"/>
      <c r="BM16" s="206"/>
      <c r="BN16" s="206"/>
      <c r="BO16" s="206"/>
      <c r="BP16" s="206"/>
      <c r="BQ16" s="215">
        <v>10</v>
      </c>
      <c r="BR16" s="216"/>
      <c r="BS16" s="1047"/>
      <c r="BT16" s="1048"/>
      <c r="BU16" s="1048"/>
      <c r="BV16" s="1048"/>
      <c r="BW16" s="1048"/>
      <c r="BX16" s="1048"/>
      <c r="BY16" s="1048"/>
      <c r="BZ16" s="1048"/>
      <c r="CA16" s="1048"/>
      <c r="CB16" s="1048"/>
      <c r="CC16" s="1048"/>
      <c r="CD16" s="1048"/>
      <c r="CE16" s="1048"/>
      <c r="CF16" s="1048"/>
      <c r="CG16" s="1049"/>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07"/>
    </row>
    <row r="17" spans="1:131" s="208" customFormat="1" ht="26.25" customHeight="1" x14ac:dyDescent="0.15">
      <c r="A17" s="214">
        <v>11</v>
      </c>
      <c r="B17" s="1070"/>
      <c r="C17" s="1071"/>
      <c r="D17" s="1071"/>
      <c r="E17" s="1071"/>
      <c r="F17" s="1071"/>
      <c r="G17" s="1071"/>
      <c r="H17" s="1071"/>
      <c r="I17" s="1071"/>
      <c r="J17" s="1071"/>
      <c r="K17" s="1071"/>
      <c r="L17" s="1071"/>
      <c r="M17" s="1071"/>
      <c r="N17" s="1071"/>
      <c r="O17" s="1071"/>
      <c r="P17" s="1072"/>
      <c r="Q17" s="1076"/>
      <c r="R17" s="1077"/>
      <c r="S17" s="1077"/>
      <c r="T17" s="1077"/>
      <c r="U17" s="1077"/>
      <c r="V17" s="1077"/>
      <c r="W17" s="1077"/>
      <c r="X17" s="1077"/>
      <c r="Y17" s="1077"/>
      <c r="Z17" s="1077"/>
      <c r="AA17" s="1077"/>
      <c r="AB17" s="1077"/>
      <c r="AC17" s="1077"/>
      <c r="AD17" s="1077"/>
      <c r="AE17" s="1078"/>
      <c r="AF17" s="1052"/>
      <c r="AG17" s="1053"/>
      <c r="AH17" s="1053"/>
      <c r="AI17" s="1053"/>
      <c r="AJ17" s="1054"/>
      <c r="AK17" s="1119"/>
      <c r="AL17" s="1120"/>
      <c r="AM17" s="1120"/>
      <c r="AN17" s="1120"/>
      <c r="AO17" s="1120"/>
      <c r="AP17" s="1120"/>
      <c r="AQ17" s="1120"/>
      <c r="AR17" s="1120"/>
      <c r="AS17" s="1120"/>
      <c r="AT17" s="1120"/>
      <c r="AU17" s="1117"/>
      <c r="AV17" s="1117"/>
      <c r="AW17" s="1117"/>
      <c r="AX17" s="1117"/>
      <c r="AY17" s="1118"/>
      <c r="AZ17" s="205"/>
      <c r="BA17" s="205"/>
      <c r="BB17" s="205"/>
      <c r="BC17" s="205"/>
      <c r="BD17" s="205"/>
      <c r="BE17" s="206"/>
      <c r="BF17" s="206"/>
      <c r="BG17" s="206"/>
      <c r="BH17" s="206"/>
      <c r="BI17" s="206"/>
      <c r="BJ17" s="206"/>
      <c r="BK17" s="206"/>
      <c r="BL17" s="206"/>
      <c r="BM17" s="206"/>
      <c r="BN17" s="206"/>
      <c r="BO17" s="206"/>
      <c r="BP17" s="206"/>
      <c r="BQ17" s="215">
        <v>11</v>
      </c>
      <c r="BR17" s="216"/>
      <c r="BS17" s="1047"/>
      <c r="BT17" s="1048"/>
      <c r="BU17" s="1048"/>
      <c r="BV17" s="1048"/>
      <c r="BW17" s="1048"/>
      <c r="BX17" s="1048"/>
      <c r="BY17" s="1048"/>
      <c r="BZ17" s="1048"/>
      <c r="CA17" s="1048"/>
      <c r="CB17" s="1048"/>
      <c r="CC17" s="1048"/>
      <c r="CD17" s="1048"/>
      <c r="CE17" s="1048"/>
      <c r="CF17" s="1048"/>
      <c r="CG17" s="1049"/>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07"/>
    </row>
    <row r="18" spans="1:131" s="208" customFormat="1" ht="26.25" customHeight="1" x14ac:dyDescent="0.15">
      <c r="A18" s="214">
        <v>12</v>
      </c>
      <c r="B18" s="1070"/>
      <c r="C18" s="1071"/>
      <c r="D18" s="1071"/>
      <c r="E18" s="1071"/>
      <c r="F18" s="1071"/>
      <c r="G18" s="1071"/>
      <c r="H18" s="1071"/>
      <c r="I18" s="1071"/>
      <c r="J18" s="1071"/>
      <c r="K18" s="1071"/>
      <c r="L18" s="1071"/>
      <c r="M18" s="1071"/>
      <c r="N18" s="1071"/>
      <c r="O18" s="1071"/>
      <c r="P18" s="1072"/>
      <c r="Q18" s="1076"/>
      <c r="R18" s="1077"/>
      <c r="S18" s="1077"/>
      <c r="T18" s="1077"/>
      <c r="U18" s="1077"/>
      <c r="V18" s="1077"/>
      <c r="W18" s="1077"/>
      <c r="X18" s="1077"/>
      <c r="Y18" s="1077"/>
      <c r="Z18" s="1077"/>
      <c r="AA18" s="1077"/>
      <c r="AB18" s="1077"/>
      <c r="AC18" s="1077"/>
      <c r="AD18" s="1077"/>
      <c r="AE18" s="1078"/>
      <c r="AF18" s="1052"/>
      <c r="AG18" s="1053"/>
      <c r="AH18" s="1053"/>
      <c r="AI18" s="1053"/>
      <c r="AJ18" s="1054"/>
      <c r="AK18" s="1119"/>
      <c r="AL18" s="1120"/>
      <c r="AM18" s="1120"/>
      <c r="AN18" s="1120"/>
      <c r="AO18" s="1120"/>
      <c r="AP18" s="1120"/>
      <c r="AQ18" s="1120"/>
      <c r="AR18" s="1120"/>
      <c r="AS18" s="1120"/>
      <c r="AT18" s="1120"/>
      <c r="AU18" s="1117"/>
      <c r="AV18" s="1117"/>
      <c r="AW18" s="1117"/>
      <c r="AX18" s="1117"/>
      <c r="AY18" s="1118"/>
      <c r="AZ18" s="205"/>
      <c r="BA18" s="205"/>
      <c r="BB18" s="205"/>
      <c r="BC18" s="205"/>
      <c r="BD18" s="205"/>
      <c r="BE18" s="206"/>
      <c r="BF18" s="206"/>
      <c r="BG18" s="206"/>
      <c r="BH18" s="206"/>
      <c r="BI18" s="206"/>
      <c r="BJ18" s="206"/>
      <c r="BK18" s="206"/>
      <c r="BL18" s="206"/>
      <c r="BM18" s="206"/>
      <c r="BN18" s="206"/>
      <c r="BO18" s="206"/>
      <c r="BP18" s="206"/>
      <c r="BQ18" s="215">
        <v>12</v>
      </c>
      <c r="BR18" s="216"/>
      <c r="BS18" s="1047"/>
      <c r="BT18" s="1048"/>
      <c r="BU18" s="1048"/>
      <c r="BV18" s="1048"/>
      <c r="BW18" s="1048"/>
      <c r="BX18" s="1048"/>
      <c r="BY18" s="1048"/>
      <c r="BZ18" s="1048"/>
      <c r="CA18" s="1048"/>
      <c r="CB18" s="1048"/>
      <c r="CC18" s="1048"/>
      <c r="CD18" s="1048"/>
      <c r="CE18" s="1048"/>
      <c r="CF18" s="1048"/>
      <c r="CG18" s="1049"/>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07"/>
    </row>
    <row r="19" spans="1:131" s="208" customFormat="1" ht="26.25" customHeight="1" x14ac:dyDescent="0.15">
      <c r="A19" s="214">
        <v>13</v>
      </c>
      <c r="B19" s="1070"/>
      <c r="C19" s="1071"/>
      <c r="D19" s="1071"/>
      <c r="E19" s="1071"/>
      <c r="F19" s="1071"/>
      <c r="G19" s="1071"/>
      <c r="H19" s="1071"/>
      <c r="I19" s="1071"/>
      <c r="J19" s="1071"/>
      <c r="K19" s="1071"/>
      <c r="L19" s="1071"/>
      <c r="M19" s="1071"/>
      <c r="N19" s="1071"/>
      <c r="O19" s="1071"/>
      <c r="P19" s="1072"/>
      <c r="Q19" s="1076"/>
      <c r="R19" s="1077"/>
      <c r="S19" s="1077"/>
      <c r="T19" s="1077"/>
      <c r="U19" s="1077"/>
      <c r="V19" s="1077"/>
      <c r="W19" s="1077"/>
      <c r="X19" s="1077"/>
      <c r="Y19" s="1077"/>
      <c r="Z19" s="1077"/>
      <c r="AA19" s="1077"/>
      <c r="AB19" s="1077"/>
      <c r="AC19" s="1077"/>
      <c r="AD19" s="1077"/>
      <c r="AE19" s="1078"/>
      <c r="AF19" s="1052"/>
      <c r="AG19" s="1053"/>
      <c r="AH19" s="1053"/>
      <c r="AI19" s="1053"/>
      <c r="AJ19" s="1054"/>
      <c r="AK19" s="1119"/>
      <c r="AL19" s="1120"/>
      <c r="AM19" s="1120"/>
      <c r="AN19" s="1120"/>
      <c r="AO19" s="1120"/>
      <c r="AP19" s="1120"/>
      <c r="AQ19" s="1120"/>
      <c r="AR19" s="1120"/>
      <c r="AS19" s="1120"/>
      <c r="AT19" s="1120"/>
      <c r="AU19" s="1117"/>
      <c r="AV19" s="1117"/>
      <c r="AW19" s="1117"/>
      <c r="AX19" s="1117"/>
      <c r="AY19" s="1118"/>
      <c r="AZ19" s="205"/>
      <c r="BA19" s="205"/>
      <c r="BB19" s="205"/>
      <c r="BC19" s="205"/>
      <c r="BD19" s="205"/>
      <c r="BE19" s="206"/>
      <c r="BF19" s="206"/>
      <c r="BG19" s="206"/>
      <c r="BH19" s="206"/>
      <c r="BI19" s="206"/>
      <c r="BJ19" s="206"/>
      <c r="BK19" s="206"/>
      <c r="BL19" s="206"/>
      <c r="BM19" s="206"/>
      <c r="BN19" s="206"/>
      <c r="BO19" s="206"/>
      <c r="BP19" s="206"/>
      <c r="BQ19" s="215">
        <v>13</v>
      </c>
      <c r="BR19" s="216"/>
      <c r="BS19" s="1047"/>
      <c r="BT19" s="1048"/>
      <c r="BU19" s="1048"/>
      <c r="BV19" s="1048"/>
      <c r="BW19" s="1048"/>
      <c r="BX19" s="1048"/>
      <c r="BY19" s="1048"/>
      <c r="BZ19" s="1048"/>
      <c r="CA19" s="1048"/>
      <c r="CB19" s="1048"/>
      <c r="CC19" s="1048"/>
      <c r="CD19" s="1048"/>
      <c r="CE19" s="1048"/>
      <c r="CF19" s="1048"/>
      <c r="CG19" s="1049"/>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07"/>
    </row>
    <row r="20" spans="1:131" s="208" customFormat="1" ht="26.25" customHeight="1" x14ac:dyDescent="0.15">
      <c r="A20" s="214">
        <v>14</v>
      </c>
      <c r="B20" s="1070"/>
      <c r="C20" s="1071"/>
      <c r="D20" s="1071"/>
      <c r="E20" s="1071"/>
      <c r="F20" s="1071"/>
      <c r="G20" s="1071"/>
      <c r="H20" s="1071"/>
      <c r="I20" s="1071"/>
      <c r="J20" s="1071"/>
      <c r="K20" s="1071"/>
      <c r="L20" s="1071"/>
      <c r="M20" s="1071"/>
      <c r="N20" s="1071"/>
      <c r="O20" s="1071"/>
      <c r="P20" s="1072"/>
      <c r="Q20" s="1076"/>
      <c r="R20" s="1077"/>
      <c r="S20" s="1077"/>
      <c r="T20" s="1077"/>
      <c r="U20" s="1077"/>
      <c r="V20" s="1077"/>
      <c r="W20" s="1077"/>
      <c r="X20" s="1077"/>
      <c r="Y20" s="1077"/>
      <c r="Z20" s="1077"/>
      <c r="AA20" s="1077"/>
      <c r="AB20" s="1077"/>
      <c r="AC20" s="1077"/>
      <c r="AD20" s="1077"/>
      <c r="AE20" s="1078"/>
      <c r="AF20" s="1052"/>
      <c r="AG20" s="1053"/>
      <c r="AH20" s="1053"/>
      <c r="AI20" s="1053"/>
      <c r="AJ20" s="1054"/>
      <c r="AK20" s="1119"/>
      <c r="AL20" s="1120"/>
      <c r="AM20" s="1120"/>
      <c r="AN20" s="1120"/>
      <c r="AO20" s="1120"/>
      <c r="AP20" s="1120"/>
      <c r="AQ20" s="1120"/>
      <c r="AR20" s="1120"/>
      <c r="AS20" s="1120"/>
      <c r="AT20" s="1120"/>
      <c r="AU20" s="1117"/>
      <c r="AV20" s="1117"/>
      <c r="AW20" s="1117"/>
      <c r="AX20" s="1117"/>
      <c r="AY20" s="1118"/>
      <c r="AZ20" s="205"/>
      <c r="BA20" s="205"/>
      <c r="BB20" s="205"/>
      <c r="BC20" s="205"/>
      <c r="BD20" s="205"/>
      <c r="BE20" s="206"/>
      <c r="BF20" s="206"/>
      <c r="BG20" s="206"/>
      <c r="BH20" s="206"/>
      <c r="BI20" s="206"/>
      <c r="BJ20" s="206"/>
      <c r="BK20" s="206"/>
      <c r="BL20" s="206"/>
      <c r="BM20" s="206"/>
      <c r="BN20" s="206"/>
      <c r="BO20" s="206"/>
      <c r="BP20" s="206"/>
      <c r="BQ20" s="215">
        <v>14</v>
      </c>
      <c r="BR20" s="216"/>
      <c r="BS20" s="1047"/>
      <c r="BT20" s="1048"/>
      <c r="BU20" s="1048"/>
      <c r="BV20" s="1048"/>
      <c r="BW20" s="1048"/>
      <c r="BX20" s="1048"/>
      <c r="BY20" s="1048"/>
      <c r="BZ20" s="1048"/>
      <c r="CA20" s="1048"/>
      <c r="CB20" s="1048"/>
      <c r="CC20" s="1048"/>
      <c r="CD20" s="1048"/>
      <c r="CE20" s="1048"/>
      <c r="CF20" s="1048"/>
      <c r="CG20" s="1049"/>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07"/>
    </row>
    <row r="21" spans="1:131" s="208" customFormat="1" ht="26.25" customHeight="1" thickBot="1" x14ac:dyDescent="0.2">
      <c r="A21" s="214">
        <v>15</v>
      </c>
      <c r="B21" s="1070"/>
      <c r="C21" s="1071"/>
      <c r="D21" s="1071"/>
      <c r="E21" s="1071"/>
      <c r="F21" s="1071"/>
      <c r="G21" s="1071"/>
      <c r="H21" s="1071"/>
      <c r="I21" s="1071"/>
      <c r="J21" s="1071"/>
      <c r="K21" s="1071"/>
      <c r="L21" s="1071"/>
      <c r="M21" s="1071"/>
      <c r="N21" s="1071"/>
      <c r="O21" s="1071"/>
      <c r="P21" s="1072"/>
      <c r="Q21" s="1076"/>
      <c r="R21" s="1077"/>
      <c r="S21" s="1077"/>
      <c r="T21" s="1077"/>
      <c r="U21" s="1077"/>
      <c r="V21" s="1077"/>
      <c r="W21" s="1077"/>
      <c r="X21" s="1077"/>
      <c r="Y21" s="1077"/>
      <c r="Z21" s="1077"/>
      <c r="AA21" s="1077"/>
      <c r="AB21" s="1077"/>
      <c r="AC21" s="1077"/>
      <c r="AD21" s="1077"/>
      <c r="AE21" s="1078"/>
      <c r="AF21" s="1052"/>
      <c r="AG21" s="1053"/>
      <c r="AH21" s="1053"/>
      <c r="AI21" s="1053"/>
      <c r="AJ21" s="1054"/>
      <c r="AK21" s="1119"/>
      <c r="AL21" s="1120"/>
      <c r="AM21" s="1120"/>
      <c r="AN21" s="1120"/>
      <c r="AO21" s="1120"/>
      <c r="AP21" s="1120"/>
      <c r="AQ21" s="1120"/>
      <c r="AR21" s="1120"/>
      <c r="AS21" s="1120"/>
      <c r="AT21" s="1120"/>
      <c r="AU21" s="1117"/>
      <c r="AV21" s="1117"/>
      <c r="AW21" s="1117"/>
      <c r="AX21" s="1117"/>
      <c r="AY21" s="1118"/>
      <c r="AZ21" s="205"/>
      <c r="BA21" s="205"/>
      <c r="BB21" s="205"/>
      <c r="BC21" s="205"/>
      <c r="BD21" s="205"/>
      <c r="BE21" s="206"/>
      <c r="BF21" s="206"/>
      <c r="BG21" s="206"/>
      <c r="BH21" s="206"/>
      <c r="BI21" s="206"/>
      <c r="BJ21" s="206"/>
      <c r="BK21" s="206"/>
      <c r="BL21" s="206"/>
      <c r="BM21" s="206"/>
      <c r="BN21" s="206"/>
      <c r="BO21" s="206"/>
      <c r="BP21" s="206"/>
      <c r="BQ21" s="215">
        <v>15</v>
      </c>
      <c r="BR21" s="216"/>
      <c r="BS21" s="1047"/>
      <c r="BT21" s="1048"/>
      <c r="BU21" s="1048"/>
      <c r="BV21" s="1048"/>
      <c r="BW21" s="1048"/>
      <c r="BX21" s="1048"/>
      <c r="BY21" s="1048"/>
      <c r="BZ21" s="1048"/>
      <c r="CA21" s="1048"/>
      <c r="CB21" s="1048"/>
      <c r="CC21" s="1048"/>
      <c r="CD21" s="1048"/>
      <c r="CE21" s="1048"/>
      <c r="CF21" s="1048"/>
      <c r="CG21" s="1049"/>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07"/>
    </row>
    <row r="22" spans="1:131" s="208" customFormat="1" ht="26.25" customHeight="1" x14ac:dyDescent="0.15">
      <c r="A22" s="214">
        <v>16</v>
      </c>
      <c r="B22" s="1070"/>
      <c r="C22" s="1071"/>
      <c r="D22" s="1071"/>
      <c r="E22" s="1071"/>
      <c r="F22" s="1071"/>
      <c r="G22" s="1071"/>
      <c r="H22" s="1071"/>
      <c r="I22" s="1071"/>
      <c r="J22" s="1071"/>
      <c r="K22" s="1071"/>
      <c r="L22" s="1071"/>
      <c r="M22" s="1071"/>
      <c r="N22" s="1071"/>
      <c r="O22" s="1071"/>
      <c r="P22" s="1072"/>
      <c r="Q22" s="1114"/>
      <c r="R22" s="1115"/>
      <c r="S22" s="1115"/>
      <c r="T22" s="1115"/>
      <c r="U22" s="1115"/>
      <c r="V22" s="1115"/>
      <c r="W22" s="1115"/>
      <c r="X22" s="1115"/>
      <c r="Y22" s="1115"/>
      <c r="Z22" s="1115"/>
      <c r="AA22" s="1115"/>
      <c r="AB22" s="1115"/>
      <c r="AC22" s="1115"/>
      <c r="AD22" s="1115"/>
      <c r="AE22" s="1116"/>
      <c r="AF22" s="1052"/>
      <c r="AG22" s="1053"/>
      <c r="AH22" s="1053"/>
      <c r="AI22" s="1053"/>
      <c r="AJ22" s="1054"/>
      <c r="AK22" s="1110"/>
      <c r="AL22" s="1111"/>
      <c r="AM22" s="1111"/>
      <c r="AN22" s="1111"/>
      <c r="AO22" s="1111"/>
      <c r="AP22" s="1111"/>
      <c r="AQ22" s="1111"/>
      <c r="AR22" s="1111"/>
      <c r="AS22" s="1111"/>
      <c r="AT22" s="1111"/>
      <c r="AU22" s="1112"/>
      <c r="AV22" s="1112"/>
      <c r="AW22" s="1112"/>
      <c r="AX22" s="1112"/>
      <c r="AY22" s="1113"/>
      <c r="AZ22" s="1068" t="s">
        <v>367</v>
      </c>
      <c r="BA22" s="1068"/>
      <c r="BB22" s="1068"/>
      <c r="BC22" s="1068"/>
      <c r="BD22" s="1069"/>
      <c r="BE22" s="206"/>
      <c r="BF22" s="206"/>
      <c r="BG22" s="206"/>
      <c r="BH22" s="206"/>
      <c r="BI22" s="206"/>
      <c r="BJ22" s="206"/>
      <c r="BK22" s="206"/>
      <c r="BL22" s="206"/>
      <c r="BM22" s="206"/>
      <c r="BN22" s="206"/>
      <c r="BO22" s="206"/>
      <c r="BP22" s="206"/>
      <c r="BQ22" s="215">
        <v>16</v>
      </c>
      <c r="BR22" s="216"/>
      <c r="BS22" s="1047"/>
      <c r="BT22" s="1048"/>
      <c r="BU22" s="1048"/>
      <c r="BV22" s="1048"/>
      <c r="BW22" s="1048"/>
      <c r="BX22" s="1048"/>
      <c r="BY22" s="1048"/>
      <c r="BZ22" s="1048"/>
      <c r="CA22" s="1048"/>
      <c r="CB22" s="1048"/>
      <c r="CC22" s="1048"/>
      <c r="CD22" s="1048"/>
      <c r="CE22" s="1048"/>
      <c r="CF22" s="1048"/>
      <c r="CG22" s="1049"/>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101"/>
      <c r="R23" s="1102"/>
      <c r="S23" s="1102"/>
      <c r="T23" s="1102"/>
      <c r="U23" s="1102"/>
      <c r="V23" s="1102"/>
      <c r="W23" s="1102"/>
      <c r="X23" s="1102"/>
      <c r="Y23" s="1102"/>
      <c r="Z23" s="1102"/>
      <c r="AA23" s="1102"/>
      <c r="AB23" s="1102"/>
      <c r="AC23" s="1102"/>
      <c r="AD23" s="1102"/>
      <c r="AE23" s="1103"/>
      <c r="AF23" s="1104">
        <v>317</v>
      </c>
      <c r="AG23" s="1102"/>
      <c r="AH23" s="1102"/>
      <c r="AI23" s="1102"/>
      <c r="AJ23" s="1105"/>
      <c r="AK23" s="1106"/>
      <c r="AL23" s="1107"/>
      <c r="AM23" s="1107"/>
      <c r="AN23" s="1107"/>
      <c r="AO23" s="1107"/>
      <c r="AP23" s="1102"/>
      <c r="AQ23" s="1102"/>
      <c r="AR23" s="1102"/>
      <c r="AS23" s="1102"/>
      <c r="AT23" s="1102"/>
      <c r="AU23" s="1108"/>
      <c r="AV23" s="1108"/>
      <c r="AW23" s="1108"/>
      <c r="AX23" s="1108"/>
      <c r="AY23" s="1109"/>
      <c r="AZ23" s="1098" t="s">
        <v>112</v>
      </c>
      <c r="BA23" s="1099"/>
      <c r="BB23" s="1099"/>
      <c r="BC23" s="1099"/>
      <c r="BD23" s="1100"/>
      <c r="BE23" s="206"/>
      <c r="BF23" s="206"/>
      <c r="BG23" s="206"/>
      <c r="BH23" s="206"/>
      <c r="BI23" s="206"/>
      <c r="BJ23" s="206"/>
      <c r="BK23" s="206"/>
      <c r="BL23" s="206"/>
      <c r="BM23" s="206"/>
      <c r="BN23" s="206"/>
      <c r="BO23" s="206"/>
      <c r="BP23" s="206"/>
      <c r="BQ23" s="215">
        <v>17</v>
      </c>
      <c r="BR23" s="216"/>
      <c r="BS23" s="1047"/>
      <c r="BT23" s="1048"/>
      <c r="BU23" s="1048"/>
      <c r="BV23" s="1048"/>
      <c r="BW23" s="1048"/>
      <c r="BX23" s="1048"/>
      <c r="BY23" s="1048"/>
      <c r="BZ23" s="1048"/>
      <c r="CA23" s="1048"/>
      <c r="CB23" s="1048"/>
      <c r="CC23" s="1048"/>
      <c r="CD23" s="1048"/>
      <c r="CE23" s="1048"/>
      <c r="CF23" s="1048"/>
      <c r="CG23" s="1049"/>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07"/>
    </row>
    <row r="24" spans="1:131" s="208" customFormat="1" ht="26.25" customHeight="1" x14ac:dyDescent="0.15">
      <c r="A24" s="1097" t="s">
        <v>370</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05"/>
      <c r="BA24" s="205"/>
      <c r="BB24" s="205"/>
      <c r="BC24" s="205"/>
      <c r="BD24" s="205"/>
      <c r="BE24" s="206"/>
      <c r="BF24" s="206"/>
      <c r="BG24" s="206"/>
      <c r="BH24" s="206"/>
      <c r="BI24" s="206"/>
      <c r="BJ24" s="206"/>
      <c r="BK24" s="206"/>
      <c r="BL24" s="206"/>
      <c r="BM24" s="206"/>
      <c r="BN24" s="206"/>
      <c r="BO24" s="206"/>
      <c r="BP24" s="206"/>
      <c r="BQ24" s="215">
        <v>18</v>
      </c>
      <c r="BR24" s="216"/>
      <c r="BS24" s="1047"/>
      <c r="BT24" s="1048"/>
      <c r="BU24" s="1048"/>
      <c r="BV24" s="1048"/>
      <c r="BW24" s="1048"/>
      <c r="BX24" s="1048"/>
      <c r="BY24" s="1048"/>
      <c r="BZ24" s="1048"/>
      <c r="CA24" s="1048"/>
      <c r="CB24" s="1048"/>
      <c r="CC24" s="1048"/>
      <c r="CD24" s="1048"/>
      <c r="CE24" s="1048"/>
      <c r="CF24" s="1048"/>
      <c r="CG24" s="1049"/>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07"/>
    </row>
    <row r="25" spans="1:131" s="200" customFormat="1" ht="26.25" customHeight="1" thickBot="1" x14ac:dyDescent="0.2">
      <c r="A25" s="1096" t="s">
        <v>371</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05"/>
      <c r="BK25" s="205"/>
      <c r="BL25" s="205"/>
      <c r="BM25" s="205"/>
      <c r="BN25" s="205"/>
      <c r="BO25" s="218"/>
      <c r="BP25" s="218"/>
      <c r="BQ25" s="215">
        <v>19</v>
      </c>
      <c r="BR25" s="216"/>
      <c r="BS25" s="1047"/>
      <c r="BT25" s="1048"/>
      <c r="BU25" s="1048"/>
      <c r="BV25" s="1048"/>
      <c r="BW25" s="1048"/>
      <c r="BX25" s="1048"/>
      <c r="BY25" s="1048"/>
      <c r="BZ25" s="1048"/>
      <c r="CA25" s="1048"/>
      <c r="CB25" s="1048"/>
      <c r="CC25" s="1048"/>
      <c r="CD25" s="1048"/>
      <c r="CE25" s="1048"/>
      <c r="CF25" s="1048"/>
      <c r="CG25" s="1049"/>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199"/>
    </row>
    <row r="26" spans="1:131" s="200" customFormat="1" ht="26.25" customHeight="1" x14ac:dyDescent="0.15">
      <c r="A26" s="1028" t="s">
        <v>349</v>
      </c>
      <c r="B26" s="1029"/>
      <c r="C26" s="1029"/>
      <c r="D26" s="1029"/>
      <c r="E26" s="1029"/>
      <c r="F26" s="1029"/>
      <c r="G26" s="1029"/>
      <c r="H26" s="1029"/>
      <c r="I26" s="1029"/>
      <c r="J26" s="1029"/>
      <c r="K26" s="1029"/>
      <c r="L26" s="1029"/>
      <c r="M26" s="1029"/>
      <c r="N26" s="1029"/>
      <c r="O26" s="1029"/>
      <c r="P26" s="1030"/>
      <c r="Q26" s="1034" t="s">
        <v>372</v>
      </c>
      <c r="R26" s="1035"/>
      <c r="S26" s="1035"/>
      <c r="T26" s="1035"/>
      <c r="U26" s="1036"/>
      <c r="V26" s="1034" t="s">
        <v>373</v>
      </c>
      <c r="W26" s="1035"/>
      <c r="X26" s="1035"/>
      <c r="Y26" s="1035"/>
      <c r="Z26" s="1036"/>
      <c r="AA26" s="1034" t="s">
        <v>374</v>
      </c>
      <c r="AB26" s="1035"/>
      <c r="AC26" s="1035"/>
      <c r="AD26" s="1035"/>
      <c r="AE26" s="1035"/>
      <c r="AF26" s="1092" t="s">
        <v>375</v>
      </c>
      <c r="AG26" s="1041"/>
      <c r="AH26" s="1041"/>
      <c r="AI26" s="1041"/>
      <c r="AJ26" s="1093"/>
      <c r="AK26" s="1035" t="s">
        <v>376</v>
      </c>
      <c r="AL26" s="1035"/>
      <c r="AM26" s="1035"/>
      <c r="AN26" s="1035"/>
      <c r="AO26" s="1036"/>
      <c r="AP26" s="1034" t="s">
        <v>377</v>
      </c>
      <c r="AQ26" s="1035"/>
      <c r="AR26" s="1035"/>
      <c r="AS26" s="1035"/>
      <c r="AT26" s="1036"/>
      <c r="AU26" s="1034" t="s">
        <v>378</v>
      </c>
      <c r="AV26" s="1035"/>
      <c r="AW26" s="1035"/>
      <c r="AX26" s="1035"/>
      <c r="AY26" s="1036"/>
      <c r="AZ26" s="1034" t="s">
        <v>379</v>
      </c>
      <c r="BA26" s="1035"/>
      <c r="BB26" s="1035"/>
      <c r="BC26" s="1035"/>
      <c r="BD26" s="1036"/>
      <c r="BE26" s="1034" t="s">
        <v>356</v>
      </c>
      <c r="BF26" s="1035"/>
      <c r="BG26" s="1035"/>
      <c r="BH26" s="1035"/>
      <c r="BI26" s="1050"/>
      <c r="BJ26" s="205"/>
      <c r="BK26" s="205"/>
      <c r="BL26" s="205"/>
      <c r="BM26" s="205"/>
      <c r="BN26" s="205"/>
      <c r="BO26" s="218"/>
      <c r="BP26" s="218"/>
      <c r="BQ26" s="215">
        <v>20</v>
      </c>
      <c r="BR26" s="216"/>
      <c r="BS26" s="1047"/>
      <c r="BT26" s="1048"/>
      <c r="BU26" s="1048"/>
      <c r="BV26" s="1048"/>
      <c r="BW26" s="1048"/>
      <c r="BX26" s="1048"/>
      <c r="BY26" s="1048"/>
      <c r="BZ26" s="1048"/>
      <c r="CA26" s="1048"/>
      <c r="CB26" s="1048"/>
      <c r="CC26" s="1048"/>
      <c r="CD26" s="1048"/>
      <c r="CE26" s="1048"/>
      <c r="CF26" s="1048"/>
      <c r="CG26" s="1049"/>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199"/>
    </row>
    <row r="27" spans="1:131" s="200" customFormat="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4"/>
      <c r="AG27" s="1044"/>
      <c r="AH27" s="1044"/>
      <c r="AI27" s="1044"/>
      <c r="AJ27" s="1095"/>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51"/>
      <c r="BJ27" s="205"/>
      <c r="BK27" s="205"/>
      <c r="BL27" s="205"/>
      <c r="BM27" s="205"/>
      <c r="BN27" s="205"/>
      <c r="BO27" s="218"/>
      <c r="BP27" s="218"/>
      <c r="BQ27" s="215">
        <v>21</v>
      </c>
      <c r="BR27" s="216"/>
      <c r="BS27" s="1047"/>
      <c r="BT27" s="1048"/>
      <c r="BU27" s="1048"/>
      <c r="BV27" s="1048"/>
      <c r="BW27" s="1048"/>
      <c r="BX27" s="1048"/>
      <c r="BY27" s="1048"/>
      <c r="BZ27" s="1048"/>
      <c r="CA27" s="1048"/>
      <c r="CB27" s="1048"/>
      <c r="CC27" s="1048"/>
      <c r="CD27" s="1048"/>
      <c r="CE27" s="1048"/>
      <c r="CF27" s="1048"/>
      <c r="CG27" s="1049"/>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199"/>
    </row>
    <row r="28" spans="1:131" s="200" customFormat="1" ht="26.25" customHeight="1" thickTop="1" x14ac:dyDescent="0.15">
      <c r="A28" s="219">
        <v>1</v>
      </c>
      <c r="B28" s="1083" t="s">
        <v>380</v>
      </c>
      <c r="C28" s="1084"/>
      <c r="D28" s="1084"/>
      <c r="E28" s="1084"/>
      <c r="F28" s="1084"/>
      <c r="G28" s="1084"/>
      <c r="H28" s="1084"/>
      <c r="I28" s="1084"/>
      <c r="J28" s="1084"/>
      <c r="K28" s="1084"/>
      <c r="L28" s="1084"/>
      <c r="M28" s="1084"/>
      <c r="N28" s="1084"/>
      <c r="O28" s="1084"/>
      <c r="P28" s="1085"/>
      <c r="Q28" s="1086">
        <v>2657</v>
      </c>
      <c r="R28" s="1087"/>
      <c r="S28" s="1087"/>
      <c r="T28" s="1087"/>
      <c r="U28" s="1087"/>
      <c r="V28" s="1087">
        <v>2653</v>
      </c>
      <c r="W28" s="1087"/>
      <c r="X28" s="1087"/>
      <c r="Y28" s="1087"/>
      <c r="Z28" s="1087"/>
      <c r="AA28" s="1087">
        <v>4</v>
      </c>
      <c r="AB28" s="1087"/>
      <c r="AC28" s="1087"/>
      <c r="AD28" s="1087"/>
      <c r="AE28" s="1088"/>
      <c r="AF28" s="1089">
        <v>4</v>
      </c>
      <c r="AG28" s="1087"/>
      <c r="AH28" s="1087"/>
      <c r="AI28" s="1087"/>
      <c r="AJ28" s="1090"/>
      <c r="AK28" s="1091">
        <v>259</v>
      </c>
      <c r="AL28" s="1079"/>
      <c r="AM28" s="1079"/>
      <c r="AN28" s="1079"/>
      <c r="AO28" s="1079"/>
      <c r="AP28" s="1079">
        <v>0</v>
      </c>
      <c r="AQ28" s="1079"/>
      <c r="AR28" s="1079"/>
      <c r="AS28" s="1079"/>
      <c r="AT28" s="1079"/>
      <c r="AU28" s="1079">
        <v>259</v>
      </c>
      <c r="AV28" s="1079"/>
      <c r="AW28" s="1079"/>
      <c r="AX28" s="1079"/>
      <c r="AY28" s="1079"/>
      <c r="AZ28" s="1080"/>
      <c r="BA28" s="1080"/>
      <c r="BB28" s="1080"/>
      <c r="BC28" s="1080"/>
      <c r="BD28" s="1080"/>
      <c r="BE28" s="1081"/>
      <c r="BF28" s="1081"/>
      <c r="BG28" s="1081"/>
      <c r="BH28" s="1081"/>
      <c r="BI28" s="1082"/>
      <c r="BJ28" s="205"/>
      <c r="BK28" s="205"/>
      <c r="BL28" s="205"/>
      <c r="BM28" s="205"/>
      <c r="BN28" s="205"/>
      <c r="BO28" s="218"/>
      <c r="BP28" s="218"/>
      <c r="BQ28" s="215">
        <v>22</v>
      </c>
      <c r="BR28" s="216"/>
      <c r="BS28" s="1047"/>
      <c r="BT28" s="1048"/>
      <c r="BU28" s="1048"/>
      <c r="BV28" s="1048"/>
      <c r="BW28" s="1048"/>
      <c r="BX28" s="1048"/>
      <c r="BY28" s="1048"/>
      <c r="BZ28" s="1048"/>
      <c r="CA28" s="1048"/>
      <c r="CB28" s="1048"/>
      <c r="CC28" s="1048"/>
      <c r="CD28" s="1048"/>
      <c r="CE28" s="1048"/>
      <c r="CF28" s="1048"/>
      <c r="CG28" s="1049"/>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199"/>
    </row>
    <row r="29" spans="1:131" s="200" customFormat="1" ht="26.25" customHeight="1" x14ac:dyDescent="0.15">
      <c r="A29" s="219">
        <v>2</v>
      </c>
      <c r="B29" s="1070" t="s">
        <v>381</v>
      </c>
      <c r="C29" s="1071"/>
      <c r="D29" s="1071"/>
      <c r="E29" s="1071"/>
      <c r="F29" s="1071"/>
      <c r="G29" s="1071"/>
      <c r="H29" s="1071"/>
      <c r="I29" s="1071"/>
      <c r="J29" s="1071"/>
      <c r="K29" s="1071"/>
      <c r="L29" s="1071"/>
      <c r="M29" s="1071"/>
      <c r="N29" s="1071"/>
      <c r="O29" s="1071"/>
      <c r="P29" s="1072"/>
      <c r="Q29" s="1076">
        <v>123</v>
      </c>
      <c r="R29" s="1077"/>
      <c r="S29" s="1077"/>
      <c r="T29" s="1077"/>
      <c r="U29" s="1077"/>
      <c r="V29" s="1077">
        <v>122</v>
      </c>
      <c r="W29" s="1077"/>
      <c r="X29" s="1077"/>
      <c r="Y29" s="1077"/>
      <c r="Z29" s="1077"/>
      <c r="AA29" s="1077">
        <v>1</v>
      </c>
      <c r="AB29" s="1077"/>
      <c r="AC29" s="1077"/>
      <c r="AD29" s="1077"/>
      <c r="AE29" s="1078"/>
      <c r="AF29" s="1052">
        <v>1</v>
      </c>
      <c r="AG29" s="1053"/>
      <c r="AH29" s="1053"/>
      <c r="AI29" s="1053"/>
      <c r="AJ29" s="1054"/>
      <c r="AK29" s="1009">
        <v>37</v>
      </c>
      <c r="AL29" s="1000"/>
      <c r="AM29" s="1000"/>
      <c r="AN29" s="1000"/>
      <c r="AO29" s="1000"/>
      <c r="AP29" s="1000">
        <v>0</v>
      </c>
      <c r="AQ29" s="1000"/>
      <c r="AR29" s="1000"/>
      <c r="AS29" s="1000"/>
      <c r="AT29" s="1000"/>
      <c r="AU29" s="1000">
        <v>37</v>
      </c>
      <c r="AV29" s="1000"/>
      <c r="AW29" s="1000"/>
      <c r="AX29" s="1000"/>
      <c r="AY29" s="1000"/>
      <c r="AZ29" s="1075"/>
      <c r="BA29" s="1075"/>
      <c r="BB29" s="1075"/>
      <c r="BC29" s="1075"/>
      <c r="BD29" s="1075"/>
      <c r="BE29" s="1065"/>
      <c r="BF29" s="1065"/>
      <c r="BG29" s="1065"/>
      <c r="BH29" s="1065"/>
      <c r="BI29" s="1066"/>
      <c r="BJ29" s="205"/>
      <c r="BK29" s="205"/>
      <c r="BL29" s="205"/>
      <c r="BM29" s="205"/>
      <c r="BN29" s="205"/>
      <c r="BO29" s="218"/>
      <c r="BP29" s="218"/>
      <c r="BQ29" s="215">
        <v>23</v>
      </c>
      <c r="BR29" s="216"/>
      <c r="BS29" s="1047"/>
      <c r="BT29" s="1048"/>
      <c r="BU29" s="1048"/>
      <c r="BV29" s="1048"/>
      <c r="BW29" s="1048"/>
      <c r="BX29" s="1048"/>
      <c r="BY29" s="1048"/>
      <c r="BZ29" s="1048"/>
      <c r="CA29" s="1048"/>
      <c r="CB29" s="1048"/>
      <c r="CC29" s="1048"/>
      <c r="CD29" s="1048"/>
      <c r="CE29" s="1048"/>
      <c r="CF29" s="1048"/>
      <c r="CG29" s="1049"/>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199"/>
    </row>
    <row r="30" spans="1:131" s="200" customFormat="1" ht="26.25" customHeight="1" x14ac:dyDescent="0.15">
      <c r="A30" s="219">
        <v>3</v>
      </c>
      <c r="B30" s="1070" t="s">
        <v>382</v>
      </c>
      <c r="C30" s="1071"/>
      <c r="D30" s="1071"/>
      <c r="E30" s="1071"/>
      <c r="F30" s="1071"/>
      <c r="G30" s="1071"/>
      <c r="H30" s="1071"/>
      <c r="I30" s="1071"/>
      <c r="J30" s="1071"/>
      <c r="K30" s="1071"/>
      <c r="L30" s="1071"/>
      <c r="M30" s="1071"/>
      <c r="N30" s="1071"/>
      <c r="O30" s="1071"/>
      <c r="P30" s="1072"/>
      <c r="Q30" s="1076"/>
      <c r="R30" s="1077"/>
      <c r="S30" s="1077"/>
      <c r="T30" s="1077"/>
      <c r="U30" s="1077"/>
      <c r="V30" s="1077"/>
      <c r="W30" s="1077"/>
      <c r="X30" s="1077"/>
      <c r="Y30" s="1077"/>
      <c r="Z30" s="1077"/>
      <c r="AA30" s="1077"/>
      <c r="AB30" s="1077"/>
      <c r="AC30" s="1077"/>
      <c r="AD30" s="1077"/>
      <c r="AE30" s="1078"/>
      <c r="AF30" s="1052">
        <v>253</v>
      </c>
      <c r="AG30" s="1053"/>
      <c r="AH30" s="1053"/>
      <c r="AI30" s="1053"/>
      <c r="AJ30" s="1054"/>
      <c r="AK30" s="1009"/>
      <c r="AL30" s="1000"/>
      <c r="AM30" s="1000"/>
      <c r="AN30" s="1000"/>
      <c r="AO30" s="1000"/>
      <c r="AP30" s="1000"/>
      <c r="AQ30" s="1000"/>
      <c r="AR30" s="1000"/>
      <c r="AS30" s="1000"/>
      <c r="AT30" s="1000"/>
      <c r="AU30" s="1000"/>
      <c r="AV30" s="1000"/>
      <c r="AW30" s="1000"/>
      <c r="AX30" s="1000"/>
      <c r="AY30" s="1000"/>
      <c r="AZ30" s="1075"/>
      <c r="BA30" s="1075"/>
      <c r="BB30" s="1075"/>
      <c r="BC30" s="1075"/>
      <c r="BD30" s="1075"/>
      <c r="BE30" s="1065" t="s">
        <v>383</v>
      </c>
      <c r="BF30" s="1065"/>
      <c r="BG30" s="1065"/>
      <c r="BH30" s="1065"/>
      <c r="BI30" s="1066"/>
      <c r="BJ30" s="205"/>
      <c r="BK30" s="205"/>
      <c r="BL30" s="205"/>
      <c r="BM30" s="205"/>
      <c r="BN30" s="205"/>
      <c r="BO30" s="218"/>
      <c r="BP30" s="218"/>
      <c r="BQ30" s="215">
        <v>24</v>
      </c>
      <c r="BR30" s="216"/>
      <c r="BS30" s="1047"/>
      <c r="BT30" s="1048"/>
      <c r="BU30" s="1048"/>
      <c r="BV30" s="1048"/>
      <c r="BW30" s="1048"/>
      <c r="BX30" s="1048"/>
      <c r="BY30" s="1048"/>
      <c r="BZ30" s="1048"/>
      <c r="CA30" s="1048"/>
      <c r="CB30" s="1048"/>
      <c r="CC30" s="1048"/>
      <c r="CD30" s="1048"/>
      <c r="CE30" s="1048"/>
      <c r="CF30" s="1048"/>
      <c r="CG30" s="1049"/>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199"/>
    </row>
    <row r="31" spans="1:131" s="200" customFormat="1" ht="26.25" customHeight="1" x14ac:dyDescent="0.15">
      <c r="A31" s="219">
        <v>4</v>
      </c>
      <c r="B31" s="1070" t="s">
        <v>384</v>
      </c>
      <c r="C31" s="1071"/>
      <c r="D31" s="1071"/>
      <c r="E31" s="1071"/>
      <c r="F31" s="1071"/>
      <c r="G31" s="1071"/>
      <c r="H31" s="1071"/>
      <c r="I31" s="1071"/>
      <c r="J31" s="1071"/>
      <c r="K31" s="1071"/>
      <c r="L31" s="1071"/>
      <c r="M31" s="1071"/>
      <c r="N31" s="1071"/>
      <c r="O31" s="1071"/>
      <c r="P31" s="1072"/>
      <c r="Q31" s="1076"/>
      <c r="R31" s="1077"/>
      <c r="S31" s="1077"/>
      <c r="T31" s="1077"/>
      <c r="U31" s="1077"/>
      <c r="V31" s="1077"/>
      <c r="W31" s="1077"/>
      <c r="X31" s="1077"/>
      <c r="Y31" s="1077"/>
      <c r="Z31" s="1077"/>
      <c r="AA31" s="1077"/>
      <c r="AB31" s="1077"/>
      <c r="AC31" s="1077"/>
      <c r="AD31" s="1077"/>
      <c r="AE31" s="1078"/>
      <c r="AF31" s="1052">
        <v>6</v>
      </c>
      <c r="AG31" s="1053"/>
      <c r="AH31" s="1053"/>
      <c r="AI31" s="1053"/>
      <c r="AJ31" s="1054"/>
      <c r="AK31" s="1009"/>
      <c r="AL31" s="1000"/>
      <c r="AM31" s="1000"/>
      <c r="AN31" s="1000"/>
      <c r="AO31" s="1000"/>
      <c r="AP31" s="1000"/>
      <c r="AQ31" s="1000"/>
      <c r="AR31" s="1000"/>
      <c r="AS31" s="1000"/>
      <c r="AT31" s="1000"/>
      <c r="AU31" s="1000"/>
      <c r="AV31" s="1000"/>
      <c r="AW31" s="1000"/>
      <c r="AX31" s="1000"/>
      <c r="AY31" s="1000"/>
      <c r="AZ31" s="1075"/>
      <c r="BA31" s="1075"/>
      <c r="BB31" s="1075"/>
      <c r="BC31" s="1075"/>
      <c r="BD31" s="1075"/>
      <c r="BE31" s="1065" t="s">
        <v>385</v>
      </c>
      <c r="BF31" s="1065"/>
      <c r="BG31" s="1065"/>
      <c r="BH31" s="1065"/>
      <c r="BI31" s="1066"/>
      <c r="BJ31" s="205"/>
      <c r="BK31" s="205"/>
      <c r="BL31" s="205"/>
      <c r="BM31" s="205"/>
      <c r="BN31" s="205"/>
      <c r="BO31" s="218"/>
      <c r="BP31" s="218"/>
      <c r="BQ31" s="215">
        <v>25</v>
      </c>
      <c r="BR31" s="216"/>
      <c r="BS31" s="1047"/>
      <c r="BT31" s="1048"/>
      <c r="BU31" s="1048"/>
      <c r="BV31" s="1048"/>
      <c r="BW31" s="1048"/>
      <c r="BX31" s="1048"/>
      <c r="BY31" s="1048"/>
      <c r="BZ31" s="1048"/>
      <c r="CA31" s="1048"/>
      <c r="CB31" s="1048"/>
      <c r="CC31" s="1048"/>
      <c r="CD31" s="1048"/>
      <c r="CE31" s="1048"/>
      <c r="CF31" s="1048"/>
      <c r="CG31" s="1049"/>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199"/>
    </row>
    <row r="32" spans="1:131" s="200" customFormat="1" ht="26.25" customHeight="1" x14ac:dyDescent="0.15">
      <c r="A32" s="219">
        <v>5</v>
      </c>
      <c r="B32" s="1070"/>
      <c r="C32" s="1071"/>
      <c r="D32" s="1071"/>
      <c r="E32" s="1071"/>
      <c r="F32" s="1071"/>
      <c r="G32" s="1071"/>
      <c r="H32" s="1071"/>
      <c r="I32" s="1071"/>
      <c r="J32" s="1071"/>
      <c r="K32" s="1071"/>
      <c r="L32" s="1071"/>
      <c r="M32" s="1071"/>
      <c r="N32" s="1071"/>
      <c r="O32" s="1071"/>
      <c r="P32" s="1072"/>
      <c r="Q32" s="1076"/>
      <c r="R32" s="1077"/>
      <c r="S32" s="1077"/>
      <c r="T32" s="1077"/>
      <c r="U32" s="1077"/>
      <c r="V32" s="1077"/>
      <c r="W32" s="1077"/>
      <c r="X32" s="1077"/>
      <c r="Y32" s="1077"/>
      <c r="Z32" s="1077"/>
      <c r="AA32" s="1077"/>
      <c r="AB32" s="1077"/>
      <c r="AC32" s="1077"/>
      <c r="AD32" s="1077"/>
      <c r="AE32" s="1078"/>
      <c r="AF32" s="1052"/>
      <c r="AG32" s="1053"/>
      <c r="AH32" s="1053"/>
      <c r="AI32" s="1053"/>
      <c r="AJ32" s="1054"/>
      <c r="AK32" s="1009"/>
      <c r="AL32" s="1000"/>
      <c r="AM32" s="1000"/>
      <c r="AN32" s="1000"/>
      <c r="AO32" s="1000"/>
      <c r="AP32" s="1000"/>
      <c r="AQ32" s="1000"/>
      <c r="AR32" s="1000"/>
      <c r="AS32" s="1000"/>
      <c r="AT32" s="1000"/>
      <c r="AU32" s="1000"/>
      <c r="AV32" s="1000"/>
      <c r="AW32" s="1000"/>
      <c r="AX32" s="1000"/>
      <c r="AY32" s="1000"/>
      <c r="AZ32" s="1075"/>
      <c r="BA32" s="1075"/>
      <c r="BB32" s="1075"/>
      <c r="BC32" s="1075"/>
      <c r="BD32" s="1075"/>
      <c r="BE32" s="1065"/>
      <c r="BF32" s="1065"/>
      <c r="BG32" s="1065"/>
      <c r="BH32" s="1065"/>
      <c r="BI32" s="1066"/>
      <c r="BJ32" s="205"/>
      <c r="BK32" s="205"/>
      <c r="BL32" s="205"/>
      <c r="BM32" s="205"/>
      <c r="BN32" s="205"/>
      <c r="BO32" s="218"/>
      <c r="BP32" s="218"/>
      <c r="BQ32" s="215">
        <v>26</v>
      </c>
      <c r="BR32" s="216"/>
      <c r="BS32" s="1047"/>
      <c r="BT32" s="1048"/>
      <c r="BU32" s="1048"/>
      <c r="BV32" s="1048"/>
      <c r="BW32" s="1048"/>
      <c r="BX32" s="1048"/>
      <c r="BY32" s="1048"/>
      <c r="BZ32" s="1048"/>
      <c r="CA32" s="1048"/>
      <c r="CB32" s="1048"/>
      <c r="CC32" s="1048"/>
      <c r="CD32" s="1048"/>
      <c r="CE32" s="1048"/>
      <c r="CF32" s="1048"/>
      <c r="CG32" s="1049"/>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199"/>
    </row>
    <row r="33" spans="1:131" s="200" customFormat="1" ht="26.25" customHeight="1" x14ac:dyDescent="0.15">
      <c r="A33" s="219">
        <v>6</v>
      </c>
      <c r="B33" s="1070"/>
      <c r="C33" s="1071"/>
      <c r="D33" s="1071"/>
      <c r="E33" s="1071"/>
      <c r="F33" s="1071"/>
      <c r="G33" s="1071"/>
      <c r="H33" s="1071"/>
      <c r="I33" s="1071"/>
      <c r="J33" s="1071"/>
      <c r="K33" s="1071"/>
      <c r="L33" s="1071"/>
      <c r="M33" s="1071"/>
      <c r="N33" s="1071"/>
      <c r="O33" s="1071"/>
      <c r="P33" s="1072"/>
      <c r="Q33" s="1076"/>
      <c r="R33" s="1077"/>
      <c r="S33" s="1077"/>
      <c r="T33" s="1077"/>
      <c r="U33" s="1077"/>
      <c r="V33" s="1077"/>
      <c r="W33" s="1077"/>
      <c r="X33" s="1077"/>
      <c r="Y33" s="1077"/>
      <c r="Z33" s="1077"/>
      <c r="AA33" s="1077"/>
      <c r="AB33" s="1077"/>
      <c r="AC33" s="1077"/>
      <c r="AD33" s="1077"/>
      <c r="AE33" s="1078"/>
      <c r="AF33" s="1052"/>
      <c r="AG33" s="1053"/>
      <c r="AH33" s="1053"/>
      <c r="AI33" s="1053"/>
      <c r="AJ33" s="1054"/>
      <c r="AK33" s="1009"/>
      <c r="AL33" s="1000"/>
      <c r="AM33" s="1000"/>
      <c r="AN33" s="1000"/>
      <c r="AO33" s="1000"/>
      <c r="AP33" s="1000"/>
      <c r="AQ33" s="1000"/>
      <c r="AR33" s="1000"/>
      <c r="AS33" s="1000"/>
      <c r="AT33" s="1000"/>
      <c r="AU33" s="1000"/>
      <c r="AV33" s="1000"/>
      <c r="AW33" s="1000"/>
      <c r="AX33" s="1000"/>
      <c r="AY33" s="1000"/>
      <c r="AZ33" s="1075"/>
      <c r="BA33" s="1075"/>
      <c r="BB33" s="1075"/>
      <c r="BC33" s="1075"/>
      <c r="BD33" s="1075"/>
      <c r="BE33" s="1065"/>
      <c r="BF33" s="1065"/>
      <c r="BG33" s="1065"/>
      <c r="BH33" s="1065"/>
      <c r="BI33" s="1066"/>
      <c r="BJ33" s="205"/>
      <c r="BK33" s="205"/>
      <c r="BL33" s="205"/>
      <c r="BM33" s="205"/>
      <c r="BN33" s="205"/>
      <c r="BO33" s="218"/>
      <c r="BP33" s="218"/>
      <c r="BQ33" s="215">
        <v>27</v>
      </c>
      <c r="BR33" s="216"/>
      <c r="BS33" s="1047"/>
      <c r="BT33" s="1048"/>
      <c r="BU33" s="1048"/>
      <c r="BV33" s="1048"/>
      <c r="BW33" s="1048"/>
      <c r="BX33" s="1048"/>
      <c r="BY33" s="1048"/>
      <c r="BZ33" s="1048"/>
      <c r="CA33" s="1048"/>
      <c r="CB33" s="1048"/>
      <c r="CC33" s="1048"/>
      <c r="CD33" s="1048"/>
      <c r="CE33" s="1048"/>
      <c r="CF33" s="1048"/>
      <c r="CG33" s="1049"/>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199"/>
    </row>
    <row r="34" spans="1:131" s="200" customFormat="1" ht="26.25" customHeight="1" x14ac:dyDescent="0.15">
      <c r="A34" s="219">
        <v>7</v>
      </c>
      <c r="B34" s="1070"/>
      <c r="C34" s="1071"/>
      <c r="D34" s="1071"/>
      <c r="E34" s="1071"/>
      <c r="F34" s="1071"/>
      <c r="G34" s="1071"/>
      <c r="H34" s="1071"/>
      <c r="I34" s="1071"/>
      <c r="J34" s="1071"/>
      <c r="K34" s="1071"/>
      <c r="L34" s="1071"/>
      <c r="M34" s="1071"/>
      <c r="N34" s="1071"/>
      <c r="O34" s="1071"/>
      <c r="P34" s="1072"/>
      <c r="Q34" s="1076"/>
      <c r="R34" s="1077"/>
      <c r="S34" s="1077"/>
      <c r="T34" s="1077"/>
      <c r="U34" s="1077"/>
      <c r="V34" s="1077"/>
      <c r="W34" s="1077"/>
      <c r="X34" s="1077"/>
      <c r="Y34" s="1077"/>
      <c r="Z34" s="1077"/>
      <c r="AA34" s="1077"/>
      <c r="AB34" s="1077"/>
      <c r="AC34" s="1077"/>
      <c r="AD34" s="1077"/>
      <c r="AE34" s="1078"/>
      <c r="AF34" s="1052"/>
      <c r="AG34" s="1053"/>
      <c r="AH34" s="1053"/>
      <c r="AI34" s="1053"/>
      <c r="AJ34" s="1054"/>
      <c r="AK34" s="1009"/>
      <c r="AL34" s="1000"/>
      <c r="AM34" s="1000"/>
      <c r="AN34" s="1000"/>
      <c r="AO34" s="1000"/>
      <c r="AP34" s="1000"/>
      <c r="AQ34" s="1000"/>
      <c r="AR34" s="1000"/>
      <c r="AS34" s="1000"/>
      <c r="AT34" s="1000"/>
      <c r="AU34" s="1000"/>
      <c r="AV34" s="1000"/>
      <c r="AW34" s="1000"/>
      <c r="AX34" s="1000"/>
      <c r="AY34" s="1000"/>
      <c r="AZ34" s="1075"/>
      <c r="BA34" s="1075"/>
      <c r="BB34" s="1075"/>
      <c r="BC34" s="1075"/>
      <c r="BD34" s="1075"/>
      <c r="BE34" s="1065"/>
      <c r="BF34" s="1065"/>
      <c r="BG34" s="1065"/>
      <c r="BH34" s="1065"/>
      <c r="BI34" s="1066"/>
      <c r="BJ34" s="205"/>
      <c r="BK34" s="205"/>
      <c r="BL34" s="205"/>
      <c r="BM34" s="205"/>
      <c r="BN34" s="205"/>
      <c r="BO34" s="218"/>
      <c r="BP34" s="218"/>
      <c r="BQ34" s="215">
        <v>28</v>
      </c>
      <c r="BR34" s="216"/>
      <c r="BS34" s="1047"/>
      <c r="BT34" s="1048"/>
      <c r="BU34" s="1048"/>
      <c r="BV34" s="1048"/>
      <c r="BW34" s="1048"/>
      <c r="BX34" s="1048"/>
      <c r="BY34" s="1048"/>
      <c r="BZ34" s="1048"/>
      <c r="CA34" s="1048"/>
      <c r="CB34" s="1048"/>
      <c r="CC34" s="1048"/>
      <c r="CD34" s="1048"/>
      <c r="CE34" s="1048"/>
      <c r="CF34" s="1048"/>
      <c r="CG34" s="1049"/>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199"/>
    </row>
    <row r="35" spans="1:131" s="200" customFormat="1" ht="26.25" customHeight="1" x14ac:dyDescent="0.15">
      <c r="A35" s="219">
        <v>8</v>
      </c>
      <c r="B35" s="1070"/>
      <c r="C35" s="1071"/>
      <c r="D35" s="1071"/>
      <c r="E35" s="1071"/>
      <c r="F35" s="1071"/>
      <c r="G35" s="1071"/>
      <c r="H35" s="1071"/>
      <c r="I35" s="1071"/>
      <c r="J35" s="1071"/>
      <c r="K35" s="1071"/>
      <c r="L35" s="1071"/>
      <c r="M35" s="1071"/>
      <c r="N35" s="1071"/>
      <c r="O35" s="1071"/>
      <c r="P35" s="1072"/>
      <c r="Q35" s="1076"/>
      <c r="R35" s="1077"/>
      <c r="S35" s="1077"/>
      <c r="T35" s="1077"/>
      <c r="U35" s="1077"/>
      <c r="V35" s="1077"/>
      <c r="W35" s="1077"/>
      <c r="X35" s="1077"/>
      <c r="Y35" s="1077"/>
      <c r="Z35" s="1077"/>
      <c r="AA35" s="1077"/>
      <c r="AB35" s="1077"/>
      <c r="AC35" s="1077"/>
      <c r="AD35" s="1077"/>
      <c r="AE35" s="1078"/>
      <c r="AF35" s="1052"/>
      <c r="AG35" s="1053"/>
      <c r="AH35" s="1053"/>
      <c r="AI35" s="1053"/>
      <c r="AJ35" s="1054"/>
      <c r="AK35" s="1009"/>
      <c r="AL35" s="1000"/>
      <c r="AM35" s="1000"/>
      <c r="AN35" s="1000"/>
      <c r="AO35" s="1000"/>
      <c r="AP35" s="1000"/>
      <c r="AQ35" s="1000"/>
      <c r="AR35" s="1000"/>
      <c r="AS35" s="1000"/>
      <c r="AT35" s="1000"/>
      <c r="AU35" s="1000"/>
      <c r="AV35" s="1000"/>
      <c r="AW35" s="1000"/>
      <c r="AX35" s="1000"/>
      <c r="AY35" s="1000"/>
      <c r="AZ35" s="1075"/>
      <c r="BA35" s="1075"/>
      <c r="BB35" s="1075"/>
      <c r="BC35" s="1075"/>
      <c r="BD35" s="1075"/>
      <c r="BE35" s="1065"/>
      <c r="BF35" s="1065"/>
      <c r="BG35" s="1065"/>
      <c r="BH35" s="1065"/>
      <c r="BI35" s="1066"/>
      <c r="BJ35" s="205"/>
      <c r="BK35" s="205"/>
      <c r="BL35" s="205"/>
      <c r="BM35" s="205"/>
      <c r="BN35" s="205"/>
      <c r="BO35" s="218"/>
      <c r="BP35" s="218"/>
      <c r="BQ35" s="215">
        <v>29</v>
      </c>
      <c r="BR35" s="216"/>
      <c r="BS35" s="1047"/>
      <c r="BT35" s="1048"/>
      <c r="BU35" s="1048"/>
      <c r="BV35" s="1048"/>
      <c r="BW35" s="1048"/>
      <c r="BX35" s="1048"/>
      <c r="BY35" s="1048"/>
      <c r="BZ35" s="1048"/>
      <c r="CA35" s="1048"/>
      <c r="CB35" s="1048"/>
      <c r="CC35" s="1048"/>
      <c r="CD35" s="1048"/>
      <c r="CE35" s="1048"/>
      <c r="CF35" s="1048"/>
      <c r="CG35" s="1049"/>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199"/>
    </row>
    <row r="36" spans="1:131" s="200" customFormat="1" ht="26.25" customHeight="1" x14ac:dyDescent="0.15">
      <c r="A36" s="219">
        <v>9</v>
      </c>
      <c r="B36" s="1070"/>
      <c r="C36" s="1071"/>
      <c r="D36" s="1071"/>
      <c r="E36" s="1071"/>
      <c r="F36" s="1071"/>
      <c r="G36" s="1071"/>
      <c r="H36" s="1071"/>
      <c r="I36" s="1071"/>
      <c r="J36" s="1071"/>
      <c r="K36" s="1071"/>
      <c r="L36" s="1071"/>
      <c r="M36" s="1071"/>
      <c r="N36" s="1071"/>
      <c r="O36" s="1071"/>
      <c r="P36" s="1072"/>
      <c r="Q36" s="1076"/>
      <c r="R36" s="1077"/>
      <c r="S36" s="1077"/>
      <c r="T36" s="1077"/>
      <c r="U36" s="1077"/>
      <c r="V36" s="1077"/>
      <c r="W36" s="1077"/>
      <c r="X36" s="1077"/>
      <c r="Y36" s="1077"/>
      <c r="Z36" s="1077"/>
      <c r="AA36" s="1077"/>
      <c r="AB36" s="1077"/>
      <c r="AC36" s="1077"/>
      <c r="AD36" s="1077"/>
      <c r="AE36" s="1078"/>
      <c r="AF36" s="1052"/>
      <c r="AG36" s="1053"/>
      <c r="AH36" s="1053"/>
      <c r="AI36" s="1053"/>
      <c r="AJ36" s="1054"/>
      <c r="AK36" s="1009"/>
      <c r="AL36" s="1000"/>
      <c r="AM36" s="1000"/>
      <c r="AN36" s="1000"/>
      <c r="AO36" s="1000"/>
      <c r="AP36" s="1000"/>
      <c r="AQ36" s="1000"/>
      <c r="AR36" s="1000"/>
      <c r="AS36" s="1000"/>
      <c r="AT36" s="1000"/>
      <c r="AU36" s="1000"/>
      <c r="AV36" s="1000"/>
      <c r="AW36" s="1000"/>
      <c r="AX36" s="1000"/>
      <c r="AY36" s="1000"/>
      <c r="AZ36" s="1075"/>
      <c r="BA36" s="1075"/>
      <c r="BB36" s="1075"/>
      <c r="BC36" s="1075"/>
      <c r="BD36" s="1075"/>
      <c r="BE36" s="1065"/>
      <c r="BF36" s="1065"/>
      <c r="BG36" s="1065"/>
      <c r="BH36" s="1065"/>
      <c r="BI36" s="1066"/>
      <c r="BJ36" s="205"/>
      <c r="BK36" s="205"/>
      <c r="BL36" s="205"/>
      <c r="BM36" s="205"/>
      <c r="BN36" s="205"/>
      <c r="BO36" s="218"/>
      <c r="BP36" s="218"/>
      <c r="BQ36" s="215">
        <v>30</v>
      </c>
      <c r="BR36" s="216"/>
      <c r="BS36" s="1047"/>
      <c r="BT36" s="1048"/>
      <c r="BU36" s="1048"/>
      <c r="BV36" s="1048"/>
      <c r="BW36" s="1048"/>
      <c r="BX36" s="1048"/>
      <c r="BY36" s="1048"/>
      <c r="BZ36" s="1048"/>
      <c r="CA36" s="1048"/>
      <c r="CB36" s="1048"/>
      <c r="CC36" s="1048"/>
      <c r="CD36" s="1048"/>
      <c r="CE36" s="1048"/>
      <c r="CF36" s="1048"/>
      <c r="CG36" s="1049"/>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199"/>
    </row>
    <row r="37" spans="1:131" s="200" customFormat="1" ht="26.25" customHeight="1" x14ac:dyDescent="0.15">
      <c r="A37" s="219">
        <v>10</v>
      </c>
      <c r="B37" s="1070"/>
      <c r="C37" s="1071"/>
      <c r="D37" s="1071"/>
      <c r="E37" s="1071"/>
      <c r="F37" s="1071"/>
      <c r="G37" s="1071"/>
      <c r="H37" s="1071"/>
      <c r="I37" s="1071"/>
      <c r="J37" s="1071"/>
      <c r="K37" s="1071"/>
      <c r="L37" s="1071"/>
      <c r="M37" s="1071"/>
      <c r="N37" s="1071"/>
      <c r="O37" s="1071"/>
      <c r="P37" s="1072"/>
      <c r="Q37" s="1076"/>
      <c r="R37" s="1077"/>
      <c r="S37" s="1077"/>
      <c r="T37" s="1077"/>
      <c r="U37" s="1077"/>
      <c r="V37" s="1077"/>
      <c r="W37" s="1077"/>
      <c r="X37" s="1077"/>
      <c r="Y37" s="1077"/>
      <c r="Z37" s="1077"/>
      <c r="AA37" s="1077"/>
      <c r="AB37" s="1077"/>
      <c r="AC37" s="1077"/>
      <c r="AD37" s="1077"/>
      <c r="AE37" s="1078"/>
      <c r="AF37" s="1052"/>
      <c r="AG37" s="1053"/>
      <c r="AH37" s="1053"/>
      <c r="AI37" s="1053"/>
      <c r="AJ37" s="1054"/>
      <c r="AK37" s="1009"/>
      <c r="AL37" s="1000"/>
      <c r="AM37" s="1000"/>
      <c r="AN37" s="1000"/>
      <c r="AO37" s="1000"/>
      <c r="AP37" s="1000"/>
      <c r="AQ37" s="1000"/>
      <c r="AR37" s="1000"/>
      <c r="AS37" s="1000"/>
      <c r="AT37" s="1000"/>
      <c r="AU37" s="1000"/>
      <c r="AV37" s="1000"/>
      <c r="AW37" s="1000"/>
      <c r="AX37" s="1000"/>
      <c r="AY37" s="1000"/>
      <c r="AZ37" s="1075"/>
      <c r="BA37" s="1075"/>
      <c r="BB37" s="1075"/>
      <c r="BC37" s="1075"/>
      <c r="BD37" s="1075"/>
      <c r="BE37" s="1065"/>
      <c r="BF37" s="1065"/>
      <c r="BG37" s="1065"/>
      <c r="BH37" s="1065"/>
      <c r="BI37" s="1066"/>
      <c r="BJ37" s="205"/>
      <c r="BK37" s="205"/>
      <c r="BL37" s="205"/>
      <c r="BM37" s="205"/>
      <c r="BN37" s="205"/>
      <c r="BO37" s="218"/>
      <c r="BP37" s="218"/>
      <c r="BQ37" s="215">
        <v>31</v>
      </c>
      <c r="BR37" s="216"/>
      <c r="BS37" s="1047"/>
      <c r="BT37" s="1048"/>
      <c r="BU37" s="1048"/>
      <c r="BV37" s="1048"/>
      <c r="BW37" s="1048"/>
      <c r="BX37" s="1048"/>
      <c r="BY37" s="1048"/>
      <c r="BZ37" s="1048"/>
      <c r="CA37" s="1048"/>
      <c r="CB37" s="1048"/>
      <c r="CC37" s="1048"/>
      <c r="CD37" s="1048"/>
      <c r="CE37" s="1048"/>
      <c r="CF37" s="1048"/>
      <c r="CG37" s="1049"/>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199"/>
    </row>
    <row r="38" spans="1:131" s="200" customFormat="1" ht="26.25" customHeight="1" x14ac:dyDescent="0.15">
      <c r="A38" s="219">
        <v>11</v>
      </c>
      <c r="B38" s="1070"/>
      <c r="C38" s="1071"/>
      <c r="D38" s="1071"/>
      <c r="E38" s="1071"/>
      <c r="F38" s="1071"/>
      <c r="G38" s="1071"/>
      <c r="H38" s="1071"/>
      <c r="I38" s="1071"/>
      <c r="J38" s="1071"/>
      <c r="K38" s="1071"/>
      <c r="L38" s="1071"/>
      <c r="M38" s="1071"/>
      <c r="N38" s="1071"/>
      <c r="O38" s="1071"/>
      <c r="P38" s="1072"/>
      <c r="Q38" s="1076"/>
      <c r="R38" s="1077"/>
      <c r="S38" s="1077"/>
      <c r="T38" s="1077"/>
      <c r="U38" s="1077"/>
      <c r="V38" s="1077"/>
      <c r="W38" s="1077"/>
      <c r="X38" s="1077"/>
      <c r="Y38" s="1077"/>
      <c r="Z38" s="1077"/>
      <c r="AA38" s="1077"/>
      <c r="AB38" s="1077"/>
      <c r="AC38" s="1077"/>
      <c r="AD38" s="1077"/>
      <c r="AE38" s="1078"/>
      <c r="AF38" s="1052"/>
      <c r="AG38" s="1053"/>
      <c r="AH38" s="1053"/>
      <c r="AI38" s="1053"/>
      <c r="AJ38" s="1054"/>
      <c r="AK38" s="1009"/>
      <c r="AL38" s="1000"/>
      <c r="AM38" s="1000"/>
      <c r="AN38" s="1000"/>
      <c r="AO38" s="1000"/>
      <c r="AP38" s="1000"/>
      <c r="AQ38" s="1000"/>
      <c r="AR38" s="1000"/>
      <c r="AS38" s="1000"/>
      <c r="AT38" s="1000"/>
      <c r="AU38" s="1000"/>
      <c r="AV38" s="1000"/>
      <c r="AW38" s="1000"/>
      <c r="AX38" s="1000"/>
      <c r="AY38" s="1000"/>
      <c r="AZ38" s="1075"/>
      <c r="BA38" s="1075"/>
      <c r="BB38" s="1075"/>
      <c r="BC38" s="1075"/>
      <c r="BD38" s="1075"/>
      <c r="BE38" s="1065"/>
      <c r="BF38" s="1065"/>
      <c r="BG38" s="1065"/>
      <c r="BH38" s="1065"/>
      <c r="BI38" s="1066"/>
      <c r="BJ38" s="205"/>
      <c r="BK38" s="205"/>
      <c r="BL38" s="205"/>
      <c r="BM38" s="205"/>
      <c r="BN38" s="205"/>
      <c r="BO38" s="218"/>
      <c r="BP38" s="218"/>
      <c r="BQ38" s="215">
        <v>32</v>
      </c>
      <c r="BR38" s="216"/>
      <c r="BS38" s="1047"/>
      <c r="BT38" s="1048"/>
      <c r="BU38" s="1048"/>
      <c r="BV38" s="1048"/>
      <c r="BW38" s="1048"/>
      <c r="BX38" s="1048"/>
      <c r="BY38" s="1048"/>
      <c r="BZ38" s="1048"/>
      <c r="CA38" s="1048"/>
      <c r="CB38" s="1048"/>
      <c r="CC38" s="1048"/>
      <c r="CD38" s="1048"/>
      <c r="CE38" s="1048"/>
      <c r="CF38" s="1048"/>
      <c r="CG38" s="1049"/>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199"/>
    </row>
    <row r="39" spans="1:131" s="200" customFormat="1" ht="26.25" customHeight="1" x14ac:dyDescent="0.15">
      <c r="A39" s="219">
        <v>12</v>
      </c>
      <c r="B39" s="1070"/>
      <c r="C39" s="1071"/>
      <c r="D39" s="1071"/>
      <c r="E39" s="1071"/>
      <c r="F39" s="1071"/>
      <c r="G39" s="1071"/>
      <c r="H39" s="1071"/>
      <c r="I39" s="1071"/>
      <c r="J39" s="1071"/>
      <c r="K39" s="1071"/>
      <c r="L39" s="1071"/>
      <c r="M39" s="1071"/>
      <c r="N39" s="1071"/>
      <c r="O39" s="1071"/>
      <c r="P39" s="1072"/>
      <c r="Q39" s="1076"/>
      <c r="R39" s="1077"/>
      <c r="S39" s="1077"/>
      <c r="T39" s="1077"/>
      <c r="U39" s="1077"/>
      <c r="V39" s="1077"/>
      <c r="W39" s="1077"/>
      <c r="X39" s="1077"/>
      <c r="Y39" s="1077"/>
      <c r="Z39" s="1077"/>
      <c r="AA39" s="1077"/>
      <c r="AB39" s="1077"/>
      <c r="AC39" s="1077"/>
      <c r="AD39" s="1077"/>
      <c r="AE39" s="1078"/>
      <c r="AF39" s="1052"/>
      <c r="AG39" s="1053"/>
      <c r="AH39" s="1053"/>
      <c r="AI39" s="1053"/>
      <c r="AJ39" s="1054"/>
      <c r="AK39" s="1009"/>
      <c r="AL39" s="1000"/>
      <c r="AM39" s="1000"/>
      <c r="AN39" s="1000"/>
      <c r="AO39" s="1000"/>
      <c r="AP39" s="1000"/>
      <c r="AQ39" s="1000"/>
      <c r="AR39" s="1000"/>
      <c r="AS39" s="1000"/>
      <c r="AT39" s="1000"/>
      <c r="AU39" s="1000"/>
      <c r="AV39" s="1000"/>
      <c r="AW39" s="1000"/>
      <c r="AX39" s="1000"/>
      <c r="AY39" s="1000"/>
      <c r="AZ39" s="1075"/>
      <c r="BA39" s="1075"/>
      <c r="BB39" s="1075"/>
      <c r="BC39" s="1075"/>
      <c r="BD39" s="1075"/>
      <c r="BE39" s="1065"/>
      <c r="BF39" s="1065"/>
      <c r="BG39" s="1065"/>
      <c r="BH39" s="1065"/>
      <c r="BI39" s="1066"/>
      <c r="BJ39" s="205"/>
      <c r="BK39" s="205"/>
      <c r="BL39" s="205"/>
      <c r="BM39" s="205"/>
      <c r="BN39" s="205"/>
      <c r="BO39" s="218"/>
      <c r="BP39" s="218"/>
      <c r="BQ39" s="215">
        <v>33</v>
      </c>
      <c r="BR39" s="216"/>
      <c r="BS39" s="1047"/>
      <c r="BT39" s="1048"/>
      <c r="BU39" s="1048"/>
      <c r="BV39" s="1048"/>
      <c r="BW39" s="1048"/>
      <c r="BX39" s="1048"/>
      <c r="BY39" s="1048"/>
      <c r="BZ39" s="1048"/>
      <c r="CA39" s="1048"/>
      <c r="CB39" s="1048"/>
      <c r="CC39" s="1048"/>
      <c r="CD39" s="1048"/>
      <c r="CE39" s="1048"/>
      <c r="CF39" s="1048"/>
      <c r="CG39" s="1049"/>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199"/>
    </row>
    <row r="40" spans="1:131" s="200" customFormat="1" ht="26.25" customHeight="1" x14ac:dyDescent="0.15">
      <c r="A40" s="214">
        <v>13</v>
      </c>
      <c r="B40" s="1070"/>
      <c r="C40" s="1071"/>
      <c r="D40" s="1071"/>
      <c r="E40" s="1071"/>
      <c r="F40" s="1071"/>
      <c r="G40" s="1071"/>
      <c r="H40" s="1071"/>
      <c r="I40" s="1071"/>
      <c r="J40" s="1071"/>
      <c r="K40" s="1071"/>
      <c r="L40" s="1071"/>
      <c r="M40" s="1071"/>
      <c r="N40" s="1071"/>
      <c r="O40" s="1071"/>
      <c r="P40" s="1072"/>
      <c r="Q40" s="1076"/>
      <c r="R40" s="1077"/>
      <c r="S40" s="1077"/>
      <c r="T40" s="1077"/>
      <c r="U40" s="1077"/>
      <c r="V40" s="1077"/>
      <c r="W40" s="1077"/>
      <c r="X40" s="1077"/>
      <c r="Y40" s="1077"/>
      <c r="Z40" s="1077"/>
      <c r="AA40" s="1077"/>
      <c r="AB40" s="1077"/>
      <c r="AC40" s="1077"/>
      <c r="AD40" s="1077"/>
      <c r="AE40" s="1078"/>
      <c r="AF40" s="1052"/>
      <c r="AG40" s="1053"/>
      <c r="AH40" s="1053"/>
      <c r="AI40" s="1053"/>
      <c r="AJ40" s="1054"/>
      <c r="AK40" s="1009"/>
      <c r="AL40" s="1000"/>
      <c r="AM40" s="1000"/>
      <c r="AN40" s="1000"/>
      <c r="AO40" s="1000"/>
      <c r="AP40" s="1000"/>
      <c r="AQ40" s="1000"/>
      <c r="AR40" s="1000"/>
      <c r="AS40" s="1000"/>
      <c r="AT40" s="1000"/>
      <c r="AU40" s="1000"/>
      <c r="AV40" s="1000"/>
      <c r="AW40" s="1000"/>
      <c r="AX40" s="1000"/>
      <c r="AY40" s="1000"/>
      <c r="AZ40" s="1075"/>
      <c r="BA40" s="1075"/>
      <c r="BB40" s="1075"/>
      <c r="BC40" s="1075"/>
      <c r="BD40" s="1075"/>
      <c r="BE40" s="1065"/>
      <c r="BF40" s="1065"/>
      <c r="BG40" s="1065"/>
      <c r="BH40" s="1065"/>
      <c r="BI40" s="1066"/>
      <c r="BJ40" s="205"/>
      <c r="BK40" s="205"/>
      <c r="BL40" s="205"/>
      <c r="BM40" s="205"/>
      <c r="BN40" s="205"/>
      <c r="BO40" s="218"/>
      <c r="BP40" s="218"/>
      <c r="BQ40" s="215">
        <v>34</v>
      </c>
      <c r="BR40" s="216"/>
      <c r="BS40" s="1047"/>
      <c r="BT40" s="1048"/>
      <c r="BU40" s="1048"/>
      <c r="BV40" s="1048"/>
      <c r="BW40" s="1048"/>
      <c r="BX40" s="1048"/>
      <c r="BY40" s="1048"/>
      <c r="BZ40" s="1048"/>
      <c r="CA40" s="1048"/>
      <c r="CB40" s="1048"/>
      <c r="CC40" s="1048"/>
      <c r="CD40" s="1048"/>
      <c r="CE40" s="1048"/>
      <c r="CF40" s="1048"/>
      <c r="CG40" s="1049"/>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199"/>
    </row>
    <row r="41" spans="1:131" s="200" customFormat="1" ht="26.25" customHeight="1" x14ac:dyDescent="0.15">
      <c r="A41" s="214">
        <v>14</v>
      </c>
      <c r="B41" s="1070"/>
      <c r="C41" s="1071"/>
      <c r="D41" s="1071"/>
      <c r="E41" s="1071"/>
      <c r="F41" s="1071"/>
      <c r="G41" s="1071"/>
      <c r="H41" s="1071"/>
      <c r="I41" s="1071"/>
      <c r="J41" s="1071"/>
      <c r="K41" s="1071"/>
      <c r="L41" s="1071"/>
      <c r="M41" s="1071"/>
      <c r="N41" s="1071"/>
      <c r="O41" s="1071"/>
      <c r="P41" s="1072"/>
      <c r="Q41" s="1076"/>
      <c r="R41" s="1077"/>
      <c r="S41" s="1077"/>
      <c r="T41" s="1077"/>
      <c r="U41" s="1077"/>
      <c r="V41" s="1077"/>
      <c r="W41" s="1077"/>
      <c r="X41" s="1077"/>
      <c r="Y41" s="1077"/>
      <c r="Z41" s="1077"/>
      <c r="AA41" s="1077"/>
      <c r="AB41" s="1077"/>
      <c r="AC41" s="1077"/>
      <c r="AD41" s="1077"/>
      <c r="AE41" s="1078"/>
      <c r="AF41" s="1052"/>
      <c r="AG41" s="1053"/>
      <c r="AH41" s="1053"/>
      <c r="AI41" s="1053"/>
      <c r="AJ41" s="1054"/>
      <c r="AK41" s="1009"/>
      <c r="AL41" s="1000"/>
      <c r="AM41" s="1000"/>
      <c r="AN41" s="1000"/>
      <c r="AO41" s="1000"/>
      <c r="AP41" s="1000"/>
      <c r="AQ41" s="1000"/>
      <c r="AR41" s="1000"/>
      <c r="AS41" s="1000"/>
      <c r="AT41" s="1000"/>
      <c r="AU41" s="1000"/>
      <c r="AV41" s="1000"/>
      <c r="AW41" s="1000"/>
      <c r="AX41" s="1000"/>
      <c r="AY41" s="1000"/>
      <c r="AZ41" s="1075"/>
      <c r="BA41" s="1075"/>
      <c r="BB41" s="1075"/>
      <c r="BC41" s="1075"/>
      <c r="BD41" s="1075"/>
      <c r="BE41" s="1065"/>
      <c r="BF41" s="1065"/>
      <c r="BG41" s="1065"/>
      <c r="BH41" s="1065"/>
      <c r="BI41" s="1066"/>
      <c r="BJ41" s="205"/>
      <c r="BK41" s="205"/>
      <c r="BL41" s="205"/>
      <c r="BM41" s="205"/>
      <c r="BN41" s="205"/>
      <c r="BO41" s="218"/>
      <c r="BP41" s="218"/>
      <c r="BQ41" s="215">
        <v>35</v>
      </c>
      <c r="BR41" s="216"/>
      <c r="BS41" s="1047"/>
      <c r="BT41" s="1048"/>
      <c r="BU41" s="1048"/>
      <c r="BV41" s="1048"/>
      <c r="BW41" s="1048"/>
      <c r="BX41" s="1048"/>
      <c r="BY41" s="1048"/>
      <c r="BZ41" s="1048"/>
      <c r="CA41" s="1048"/>
      <c r="CB41" s="1048"/>
      <c r="CC41" s="1048"/>
      <c r="CD41" s="1048"/>
      <c r="CE41" s="1048"/>
      <c r="CF41" s="1048"/>
      <c r="CG41" s="1049"/>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199"/>
    </row>
    <row r="42" spans="1:131" s="200" customFormat="1" ht="26.25" customHeight="1" x14ac:dyDescent="0.15">
      <c r="A42" s="214">
        <v>15</v>
      </c>
      <c r="B42" s="1070"/>
      <c r="C42" s="1071"/>
      <c r="D42" s="1071"/>
      <c r="E42" s="1071"/>
      <c r="F42" s="1071"/>
      <c r="G42" s="1071"/>
      <c r="H42" s="1071"/>
      <c r="I42" s="1071"/>
      <c r="J42" s="1071"/>
      <c r="K42" s="1071"/>
      <c r="L42" s="1071"/>
      <c r="M42" s="1071"/>
      <c r="N42" s="1071"/>
      <c r="O42" s="1071"/>
      <c r="P42" s="1072"/>
      <c r="Q42" s="1076"/>
      <c r="R42" s="1077"/>
      <c r="S42" s="1077"/>
      <c r="T42" s="1077"/>
      <c r="U42" s="1077"/>
      <c r="V42" s="1077"/>
      <c r="W42" s="1077"/>
      <c r="X42" s="1077"/>
      <c r="Y42" s="1077"/>
      <c r="Z42" s="1077"/>
      <c r="AA42" s="1077"/>
      <c r="AB42" s="1077"/>
      <c r="AC42" s="1077"/>
      <c r="AD42" s="1077"/>
      <c r="AE42" s="1078"/>
      <c r="AF42" s="1052"/>
      <c r="AG42" s="1053"/>
      <c r="AH42" s="1053"/>
      <c r="AI42" s="1053"/>
      <c r="AJ42" s="1054"/>
      <c r="AK42" s="1009"/>
      <c r="AL42" s="1000"/>
      <c r="AM42" s="1000"/>
      <c r="AN42" s="1000"/>
      <c r="AO42" s="1000"/>
      <c r="AP42" s="1000"/>
      <c r="AQ42" s="1000"/>
      <c r="AR42" s="1000"/>
      <c r="AS42" s="1000"/>
      <c r="AT42" s="1000"/>
      <c r="AU42" s="1000"/>
      <c r="AV42" s="1000"/>
      <c r="AW42" s="1000"/>
      <c r="AX42" s="1000"/>
      <c r="AY42" s="1000"/>
      <c r="AZ42" s="1075"/>
      <c r="BA42" s="1075"/>
      <c r="BB42" s="1075"/>
      <c r="BC42" s="1075"/>
      <c r="BD42" s="1075"/>
      <c r="BE42" s="1065"/>
      <c r="BF42" s="1065"/>
      <c r="BG42" s="1065"/>
      <c r="BH42" s="1065"/>
      <c r="BI42" s="1066"/>
      <c r="BJ42" s="205"/>
      <c r="BK42" s="205"/>
      <c r="BL42" s="205"/>
      <c r="BM42" s="205"/>
      <c r="BN42" s="205"/>
      <c r="BO42" s="218"/>
      <c r="BP42" s="218"/>
      <c r="BQ42" s="215">
        <v>36</v>
      </c>
      <c r="BR42" s="216"/>
      <c r="BS42" s="1047"/>
      <c r="BT42" s="1048"/>
      <c r="BU42" s="1048"/>
      <c r="BV42" s="1048"/>
      <c r="BW42" s="1048"/>
      <c r="BX42" s="1048"/>
      <c r="BY42" s="1048"/>
      <c r="BZ42" s="1048"/>
      <c r="CA42" s="1048"/>
      <c r="CB42" s="1048"/>
      <c r="CC42" s="1048"/>
      <c r="CD42" s="1048"/>
      <c r="CE42" s="1048"/>
      <c r="CF42" s="1048"/>
      <c r="CG42" s="1049"/>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199"/>
    </row>
    <row r="43" spans="1:131" s="200" customFormat="1" ht="26.25" customHeight="1" x14ac:dyDescent="0.15">
      <c r="A43" s="214">
        <v>16</v>
      </c>
      <c r="B43" s="1070"/>
      <c r="C43" s="1071"/>
      <c r="D43" s="1071"/>
      <c r="E43" s="1071"/>
      <c r="F43" s="1071"/>
      <c r="G43" s="1071"/>
      <c r="H43" s="1071"/>
      <c r="I43" s="1071"/>
      <c r="J43" s="1071"/>
      <c r="K43" s="1071"/>
      <c r="L43" s="1071"/>
      <c r="M43" s="1071"/>
      <c r="N43" s="1071"/>
      <c r="O43" s="1071"/>
      <c r="P43" s="1072"/>
      <c r="Q43" s="1076"/>
      <c r="R43" s="1077"/>
      <c r="S43" s="1077"/>
      <c r="T43" s="1077"/>
      <c r="U43" s="1077"/>
      <c r="V43" s="1077"/>
      <c r="W43" s="1077"/>
      <c r="X43" s="1077"/>
      <c r="Y43" s="1077"/>
      <c r="Z43" s="1077"/>
      <c r="AA43" s="1077"/>
      <c r="AB43" s="1077"/>
      <c r="AC43" s="1077"/>
      <c r="AD43" s="1077"/>
      <c r="AE43" s="1078"/>
      <c r="AF43" s="1052"/>
      <c r="AG43" s="1053"/>
      <c r="AH43" s="1053"/>
      <c r="AI43" s="1053"/>
      <c r="AJ43" s="1054"/>
      <c r="AK43" s="1009"/>
      <c r="AL43" s="1000"/>
      <c r="AM43" s="1000"/>
      <c r="AN43" s="1000"/>
      <c r="AO43" s="1000"/>
      <c r="AP43" s="1000"/>
      <c r="AQ43" s="1000"/>
      <c r="AR43" s="1000"/>
      <c r="AS43" s="1000"/>
      <c r="AT43" s="1000"/>
      <c r="AU43" s="1000"/>
      <c r="AV43" s="1000"/>
      <c r="AW43" s="1000"/>
      <c r="AX43" s="1000"/>
      <c r="AY43" s="1000"/>
      <c r="AZ43" s="1075"/>
      <c r="BA43" s="1075"/>
      <c r="BB43" s="1075"/>
      <c r="BC43" s="1075"/>
      <c r="BD43" s="1075"/>
      <c r="BE43" s="1065"/>
      <c r="BF43" s="1065"/>
      <c r="BG43" s="1065"/>
      <c r="BH43" s="1065"/>
      <c r="BI43" s="1066"/>
      <c r="BJ43" s="205"/>
      <c r="BK43" s="205"/>
      <c r="BL43" s="205"/>
      <c r="BM43" s="205"/>
      <c r="BN43" s="205"/>
      <c r="BO43" s="218"/>
      <c r="BP43" s="218"/>
      <c r="BQ43" s="215">
        <v>37</v>
      </c>
      <c r="BR43" s="216"/>
      <c r="BS43" s="1047"/>
      <c r="BT43" s="1048"/>
      <c r="BU43" s="1048"/>
      <c r="BV43" s="1048"/>
      <c r="BW43" s="1048"/>
      <c r="BX43" s="1048"/>
      <c r="BY43" s="1048"/>
      <c r="BZ43" s="1048"/>
      <c r="CA43" s="1048"/>
      <c r="CB43" s="1048"/>
      <c r="CC43" s="1048"/>
      <c r="CD43" s="1048"/>
      <c r="CE43" s="1048"/>
      <c r="CF43" s="1048"/>
      <c r="CG43" s="1049"/>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199"/>
    </row>
    <row r="44" spans="1:131" s="200" customFormat="1" ht="26.25" customHeight="1" x14ac:dyDescent="0.15">
      <c r="A44" s="214">
        <v>17</v>
      </c>
      <c r="B44" s="1070"/>
      <c r="C44" s="1071"/>
      <c r="D44" s="1071"/>
      <c r="E44" s="1071"/>
      <c r="F44" s="1071"/>
      <c r="G44" s="1071"/>
      <c r="H44" s="1071"/>
      <c r="I44" s="1071"/>
      <c r="J44" s="1071"/>
      <c r="K44" s="1071"/>
      <c r="L44" s="1071"/>
      <c r="M44" s="1071"/>
      <c r="N44" s="1071"/>
      <c r="O44" s="1071"/>
      <c r="P44" s="1072"/>
      <c r="Q44" s="1076"/>
      <c r="R44" s="1077"/>
      <c r="S44" s="1077"/>
      <c r="T44" s="1077"/>
      <c r="U44" s="1077"/>
      <c r="V44" s="1077"/>
      <c r="W44" s="1077"/>
      <c r="X44" s="1077"/>
      <c r="Y44" s="1077"/>
      <c r="Z44" s="1077"/>
      <c r="AA44" s="1077"/>
      <c r="AB44" s="1077"/>
      <c r="AC44" s="1077"/>
      <c r="AD44" s="1077"/>
      <c r="AE44" s="1078"/>
      <c r="AF44" s="1052"/>
      <c r="AG44" s="1053"/>
      <c r="AH44" s="1053"/>
      <c r="AI44" s="1053"/>
      <c r="AJ44" s="1054"/>
      <c r="AK44" s="1009"/>
      <c r="AL44" s="1000"/>
      <c r="AM44" s="1000"/>
      <c r="AN44" s="1000"/>
      <c r="AO44" s="1000"/>
      <c r="AP44" s="1000"/>
      <c r="AQ44" s="1000"/>
      <c r="AR44" s="1000"/>
      <c r="AS44" s="1000"/>
      <c r="AT44" s="1000"/>
      <c r="AU44" s="1000"/>
      <c r="AV44" s="1000"/>
      <c r="AW44" s="1000"/>
      <c r="AX44" s="1000"/>
      <c r="AY44" s="1000"/>
      <c r="AZ44" s="1075"/>
      <c r="BA44" s="1075"/>
      <c r="BB44" s="1075"/>
      <c r="BC44" s="1075"/>
      <c r="BD44" s="1075"/>
      <c r="BE44" s="1065"/>
      <c r="BF44" s="1065"/>
      <c r="BG44" s="1065"/>
      <c r="BH44" s="1065"/>
      <c r="BI44" s="1066"/>
      <c r="BJ44" s="205"/>
      <c r="BK44" s="205"/>
      <c r="BL44" s="205"/>
      <c r="BM44" s="205"/>
      <c r="BN44" s="205"/>
      <c r="BO44" s="218"/>
      <c r="BP44" s="218"/>
      <c r="BQ44" s="215">
        <v>38</v>
      </c>
      <c r="BR44" s="216"/>
      <c r="BS44" s="1047"/>
      <c r="BT44" s="1048"/>
      <c r="BU44" s="1048"/>
      <c r="BV44" s="1048"/>
      <c r="BW44" s="1048"/>
      <c r="BX44" s="1048"/>
      <c r="BY44" s="1048"/>
      <c r="BZ44" s="1048"/>
      <c r="CA44" s="1048"/>
      <c r="CB44" s="1048"/>
      <c r="CC44" s="1048"/>
      <c r="CD44" s="1048"/>
      <c r="CE44" s="1048"/>
      <c r="CF44" s="1048"/>
      <c r="CG44" s="1049"/>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199"/>
    </row>
    <row r="45" spans="1:131" s="200" customFormat="1" ht="26.25" customHeight="1" x14ac:dyDescent="0.15">
      <c r="A45" s="214">
        <v>18</v>
      </c>
      <c r="B45" s="1070"/>
      <c r="C45" s="1071"/>
      <c r="D45" s="1071"/>
      <c r="E45" s="1071"/>
      <c r="F45" s="1071"/>
      <c r="G45" s="1071"/>
      <c r="H45" s="1071"/>
      <c r="I45" s="1071"/>
      <c r="J45" s="1071"/>
      <c r="K45" s="1071"/>
      <c r="L45" s="1071"/>
      <c r="M45" s="1071"/>
      <c r="N45" s="1071"/>
      <c r="O45" s="1071"/>
      <c r="P45" s="1072"/>
      <c r="Q45" s="1076"/>
      <c r="R45" s="1077"/>
      <c r="S45" s="1077"/>
      <c r="T45" s="1077"/>
      <c r="U45" s="1077"/>
      <c r="V45" s="1077"/>
      <c r="W45" s="1077"/>
      <c r="X45" s="1077"/>
      <c r="Y45" s="1077"/>
      <c r="Z45" s="1077"/>
      <c r="AA45" s="1077"/>
      <c r="AB45" s="1077"/>
      <c r="AC45" s="1077"/>
      <c r="AD45" s="1077"/>
      <c r="AE45" s="1078"/>
      <c r="AF45" s="1052"/>
      <c r="AG45" s="1053"/>
      <c r="AH45" s="1053"/>
      <c r="AI45" s="1053"/>
      <c r="AJ45" s="1054"/>
      <c r="AK45" s="1009"/>
      <c r="AL45" s="1000"/>
      <c r="AM45" s="1000"/>
      <c r="AN45" s="1000"/>
      <c r="AO45" s="1000"/>
      <c r="AP45" s="1000"/>
      <c r="AQ45" s="1000"/>
      <c r="AR45" s="1000"/>
      <c r="AS45" s="1000"/>
      <c r="AT45" s="1000"/>
      <c r="AU45" s="1000"/>
      <c r="AV45" s="1000"/>
      <c r="AW45" s="1000"/>
      <c r="AX45" s="1000"/>
      <c r="AY45" s="1000"/>
      <c r="AZ45" s="1075"/>
      <c r="BA45" s="1075"/>
      <c r="BB45" s="1075"/>
      <c r="BC45" s="1075"/>
      <c r="BD45" s="1075"/>
      <c r="BE45" s="1065"/>
      <c r="BF45" s="1065"/>
      <c r="BG45" s="1065"/>
      <c r="BH45" s="1065"/>
      <c r="BI45" s="1066"/>
      <c r="BJ45" s="205"/>
      <c r="BK45" s="205"/>
      <c r="BL45" s="205"/>
      <c r="BM45" s="205"/>
      <c r="BN45" s="205"/>
      <c r="BO45" s="218"/>
      <c r="BP45" s="218"/>
      <c r="BQ45" s="215">
        <v>39</v>
      </c>
      <c r="BR45" s="216"/>
      <c r="BS45" s="1047"/>
      <c r="BT45" s="1048"/>
      <c r="BU45" s="1048"/>
      <c r="BV45" s="1048"/>
      <c r="BW45" s="1048"/>
      <c r="BX45" s="1048"/>
      <c r="BY45" s="1048"/>
      <c r="BZ45" s="1048"/>
      <c r="CA45" s="1048"/>
      <c r="CB45" s="1048"/>
      <c r="CC45" s="1048"/>
      <c r="CD45" s="1048"/>
      <c r="CE45" s="1048"/>
      <c r="CF45" s="1048"/>
      <c r="CG45" s="1049"/>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199"/>
    </row>
    <row r="46" spans="1:131" s="200" customFormat="1" ht="26.25" customHeight="1" x14ac:dyDescent="0.15">
      <c r="A46" s="214">
        <v>19</v>
      </c>
      <c r="B46" s="1070"/>
      <c r="C46" s="1071"/>
      <c r="D46" s="1071"/>
      <c r="E46" s="1071"/>
      <c r="F46" s="1071"/>
      <c r="G46" s="1071"/>
      <c r="H46" s="1071"/>
      <c r="I46" s="1071"/>
      <c r="J46" s="1071"/>
      <c r="K46" s="1071"/>
      <c r="L46" s="1071"/>
      <c r="M46" s="1071"/>
      <c r="N46" s="1071"/>
      <c r="O46" s="1071"/>
      <c r="P46" s="1072"/>
      <c r="Q46" s="1076"/>
      <c r="R46" s="1077"/>
      <c r="S46" s="1077"/>
      <c r="T46" s="1077"/>
      <c r="U46" s="1077"/>
      <c r="V46" s="1077"/>
      <c r="W46" s="1077"/>
      <c r="X46" s="1077"/>
      <c r="Y46" s="1077"/>
      <c r="Z46" s="1077"/>
      <c r="AA46" s="1077"/>
      <c r="AB46" s="1077"/>
      <c r="AC46" s="1077"/>
      <c r="AD46" s="1077"/>
      <c r="AE46" s="1078"/>
      <c r="AF46" s="1052"/>
      <c r="AG46" s="1053"/>
      <c r="AH46" s="1053"/>
      <c r="AI46" s="1053"/>
      <c r="AJ46" s="1054"/>
      <c r="AK46" s="1009"/>
      <c r="AL46" s="1000"/>
      <c r="AM46" s="1000"/>
      <c r="AN46" s="1000"/>
      <c r="AO46" s="1000"/>
      <c r="AP46" s="1000"/>
      <c r="AQ46" s="1000"/>
      <c r="AR46" s="1000"/>
      <c r="AS46" s="1000"/>
      <c r="AT46" s="1000"/>
      <c r="AU46" s="1000"/>
      <c r="AV46" s="1000"/>
      <c r="AW46" s="1000"/>
      <c r="AX46" s="1000"/>
      <c r="AY46" s="1000"/>
      <c r="AZ46" s="1075"/>
      <c r="BA46" s="1075"/>
      <c r="BB46" s="1075"/>
      <c r="BC46" s="1075"/>
      <c r="BD46" s="1075"/>
      <c r="BE46" s="1065"/>
      <c r="BF46" s="1065"/>
      <c r="BG46" s="1065"/>
      <c r="BH46" s="1065"/>
      <c r="BI46" s="1066"/>
      <c r="BJ46" s="205"/>
      <c r="BK46" s="205"/>
      <c r="BL46" s="205"/>
      <c r="BM46" s="205"/>
      <c r="BN46" s="205"/>
      <c r="BO46" s="218"/>
      <c r="BP46" s="218"/>
      <c r="BQ46" s="215">
        <v>40</v>
      </c>
      <c r="BR46" s="216"/>
      <c r="BS46" s="1047"/>
      <c r="BT46" s="1048"/>
      <c r="BU46" s="1048"/>
      <c r="BV46" s="1048"/>
      <c r="BW46" s="1048"/>
      <c r="BX46" s="1048"/>
      <c r="BY46" s="1048"/>
      <c r="BZ46" s="1048"/>
      <c r="CA46" s="1048"/>
      <c r="CB46" s="1048"/>
      <c r="CC46" s="1048"/>
      <c r="CD46" s="1048"/>
      <c r="CE46" s="1048"/>
      <c r="CF46" s="1048"/>
      <c r="CG46" s="1049"/>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199"/>
    </row>
    <row r="47" spans="1:131" s="200" customFormat="1" ht="26.25" customHeight="1" x14ac:dyDescent="0.15">
      <c r="A47" s="214">
        <v>20</v>
      </c>
      <c r="B47" s="1070"/>
      <c r="C47" s="1071"/>
      <c r="D47" s="1071"/>
      <c r="E47" s="1071"/>
      <c r="F47" s="1071"/>
      <c r="G47" s="1071"/>
      <c r="H47" s="1071"/>
      <c r="I47" s="1071"/>
      <c r="J47" s="1071"/>
      <c r="K47" s="1071"/>
      <c r="L47" s="1071"/>
      <c r="M47" s="1071"/>
      <c r="N47" s="1071"/>
      <c r="O47" s="1071"/>
      <c r="P47" s="1072"/>
      <c r="Q47" s="1076"/>
      <c r="R47" s="1077"/>
      <c r="S47" s="1077"/>
      <c r="T47" s="1077"/>
      <c r="U47" s="1077"/>
      <c r="V47" s="1077"/>
      <c r="W47" s="1077"/>
      <c r="X47" s="1077"/>
      <c r="Y47" s="1077"/>
      <c r="Z47" s="1077"/>
      <c r="AA47" s="1077"/>
      <c r="AB47" s="1077"/>
      <c r="AC47" s="1077"/>
      <c r="AD47" s="1077"/>
      <c r="AE47" s="1078"/>
      <c r="AF47" s="1052"/>
      <c r="AG47" s="1053"/>
      <c r="AH47" s="1053"/>
      <c r="AI47" s="1053"/>
      <c r="AJ47" s="1054"/>
      <c r="AK47" s="1009"/>
      <c r="AL47" s="1000"/>
      <c r="AM47" s="1000"/>
      <c r="AN47" s="1000"/>
      <c r="AO47" s="1000"/>
      <c r="AP47" s="1000"/>
      <c r="AQ47" s="1000"/>
      <c r="AR47" s="1000"/>
      <c r="AS47" s="1000"/>
      <c r="AT47" s="1000"/>
      <c r="AU47" s="1000"/>
      <c r="AV47" s="1000"/>
      <c r="AW47" s="1000"/>
      <c r="AX47" s="1000"/>
      <c r="AY47" s="1000"/>
      <c r="AZ47" s="1075"/>
      <c r="BA47" s="1075"/>
      <c r="BB47" s="1075"/>
      <c r="BC47" s="1075"/>
      <c r="BD47" s="1075"/>
      <c r="BE47" s="1065"/>
      <c r="BF47" s="1065"/>
      <c r="BG47" s="1065"/>
      <c r="BH47" s="1065"/>
      <c r="BI47" s="1066"/>
      <c r="BJ47" s="205"/>
      <c r="BK47" s="205"/>
      <c r="BL47" s="205"/>
      <c r="BM47" s="205"/>
      <c r="BN47" s="205"/>
      <c r="BO47" s="218"/>
      <c r="BP47" s="218"/>
      <c r="BQ47" s="215">
        <v>41</v>
      </c>
      <c r="BR47" s="216"/>
      <c r="BS47" s="1047"/>
      <c r="BT47" s="1048"/>
      <c r="BU47" s="1048"/>
      <c r="BV47" s="1048"/>
      <c r="BW47" s="1048"/>
      <c r="BX47" s="1048"/>
      <c r="BY47" s="1048"/>
      <c r="BZ47" s="1048"/>
      <c r="CA47" s="1048"/>
      <c r="CB47" s="1048"/>
      <c r="CC47" s="1048"/>
      <c r="CD47" s="1048"/>
      <c r="CE47" s="1048"/>
      <c r="CF47" s="1048"/>
      <c r="CG47" s="1049"/>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199"/>
    </row>
    <row r="48" spans="1:131" s="200" customFormat="1" ht="26.25" customHeight="1" x14ac:dyDescent="0.15">
      <c r="A48" s="214">
        <v>21</v>
      </c>
      <c r="B48" s="1070"/>
      <c r="C48" s="1071"/>
      <c r="D48" s="1071"/>
      <c r="E48" s="1071"/>
      <c r="F48" s="1071"/>
      <c r="G48" s="1071"/>
      <c r="H48" s="1071"/>
      <c r="I48" s="1071"/>
      <c r="J48" s="1071"/>
      <c r="K48" s="1071"/>
      <c r="L48" s="1071"/>
      <c r="M48" s="1071"/>
      <c r="N48" s="1071"/>
      <c r="O48" s="1071"/>
      <c r="P48" s="1072"/>
      <c r="Q48" s="1076"/>
      <c r="R48" s="1077"/>
      <c r="S48" s="1077"/>
      <c r="T48" s="1077"/>
      <c r="U48" s="1077"/>
      <c r="V48" s="1077"/>
      <c r="W48" s="1077"/>
      <c r="X48" s="1077"/>
      <c r="Y48" s="1077"/>
      <c r="Z48" s="1077"/>
      <c r="AA48" s="1077"/>
      <c r="AB48" s="1077"/>
      <c r="AC48" s="1077"/>
      <c r="AD48" s="1077"/>
      <c r="AE48" s="1078"/>
      <c r="AF48" s="1052"/>
      <c r="AG48" s="1053"/>
      <c r="AH48" s="1053"/>
      <c r="AI48" s="1053"/>
      <c r="AJ48" s="1054"/>
      <c r="AK48" s="1009"/>
      <c r="AL48" s="1000"/>
      <c r="AM48" s="1000"/>
      <c r="AN48" s="1000"/>
      <c r="AO48" s="1000"/>
      <c r="AP48" s="1000"/>
      <c r="AQ48" s="1000"/>
      <c r="AR48" s="1000"/>
      <c r="AS48" s="1000"/>
      <c r="AT48" s="1000"/>
      <c r="AU48" s="1000"/>
      <c r="AV48" s="1000"/>
      <c r="AW48" s="1000"/>
      <c r="AX48" s="1000"/>
      <c r="AY48" s="1000"/>
      <c r="AZ48" s="1075"/>
      <c r="BA48" s="1075"/>
      <c r="BB48" s="1075"/>
      <c r="BC48" s="1075"/>
      <c r="BD48" s="1075"/>
      <c r="BE48" s="1065"/>
      <c r="BF48" s="1065"/>
      <c r="BG48" s="1065"/>
      <c r="BH48" s="1065"/>
      <c r="BI48" s="1066"/>
      <c r="BJ48" s="205"/>
      <c r="BK48" s="205"/>
      <c r="BL48" s="205"/>
      <c r="BM48" s="205"/>
      <c r="BN48" s="205"/>
      <c r="BO48" s="218"/>
      <c r="BP48" s="218"/>
      <c r="BQ48" s="215">
        <v>42</v>
      </c>
      <c r="BR48" s="216"/>
      <c r="BS48" s="1047"/>
      <c r="BT48" s="1048"/>
      <c r="BU48" s="1048"/>
      <c r="BV48" s="1048"/>
      <c r="BW48" s="1048"/>
      <c r="BX48" s="1048"/>
      <c r="BY48" s="1048"/>
      <c r="BZ48" s="1048"/>
      <c r="CA48" s="1048"/>
      <c r="CB48" s="1048"/>
      <c r="CC48" s="1048"/>
      <c r="CD48" s="1048"/>
      <c r="CE48" s="1048"/>
      <c r="CF48" s="1048"/>
      <c r="CG48" s="1049"/>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199"/>
    </row>
    <row r="49" spans="1:131" s="200" customFormat="1" ht="26.25" customHeight="1" x14ac:dyDescent="0.15">
      <c r="A49" s="214">
        <v>22</v>
      </c>
      <c r="B49" s="1070"/>
      <c r="C49" s="1071"/>
      <c r="D49" s="1071"/>
      <c r="E49" s="1071"/>
      <c r="F49" s="1071"/>
      <c r="G49" s="1071"/>
      <c r="H49" s="1071"/>
      <c r="I49" s="1071"/>
      <c r="J49" s="1071"/>
      <c r="K49" s="1071"/>
      <c r="L49" s="1071"/>
      <c r="M49" s="1071"/>
      <c r="N49" s="1071"/>
      <c r="O49" s="1071"/>
      <c r="P49" s="1072"/>
      <c r="Q49" s="1076"/>
      <c r="R49" s="1077"/>
      <c r="S49" s="1077"/>
      <c r="T49" s="1077"/>
      <c r="U49" s="1077"/>
      <c r="V49" s="1077"/>
      <c r="W49" s="1077"/>
      <c r="X49" s="1077"/>
      <c r="Y49" s="1077"/>
      <c r="Z49" s="1077"/>
      <c r="AA49" s="1077"/>
      <c r="AB49" s="1077"/>
      <c r="AC49" s="1077"/>
      <c r="AD49" s="1077"/>
      <c r="AE49" s="1078"/>
      <c r="AF49" s="1052"/>
      <c r="AG49" s="1053"/>
      <c r="AH49" s="1053"/>
      <c r="AI49" s="1053"/>
      <c r="AJ49" s="1054"/>
      <c r="AK49" s="1009"/>
      <c r="AL49" s="1000"/>
      <c r="AM49" s="1000"/>
      <c r="AN49" s="1000"/>
      <c r="AO49" s="1000"/>
      <c r="AP49" s="1000"/>
      <c r="AQ49" s="1000"/>
      <c r="AR49" s="1000"/>
      <c r="AS49" s="1000"/>
      <c r="AT49" s="1000"/>
      <c r="AU49" s="1000"/>
      <c r="AV49" s="1000"/>
      <c r="AW49" s="1000"/>
      <c r="AX49" s="1000"/>
      <c r="AY49" s="1000"/>
      <c r="AZ49" s="1075"/>
      <c r="BA49" s="1075"/>
      <c r="BB49" s="1075"/>
      <c r="BC49" s="1075"/>
      <c r="BD49" s="1075"/>
      <c r="BE49" s="1065"/>
      <c r="BF49" s="1065"/>
      <c r="BG49" s="1065"/>
      <c r="BH49" s="1065"/>
      <c r="BI49" s="1066"/>
      <c r="BJ49" s="205"/>
      <c r="BK49" s="205"/>
      <c r="BL49" s="205"/>
      <c r="BM49" s="205"/>
      <c r="BN49" s="205"/>
      <c r="BO49" s="218"/>
      <c r="BP49" s="218"/>
      <c r="BQ49" s="215">
        <v>43</v>
      </c>
      <c r="BR49" s="216"/>
      <c r="BS49" s="1047"/>
      <c r="BT49" s="1048"/>
      <c r="BU49" s="1048"/>
      <c r="BV49" s="1048"/>
      <c r="BW49" s="1048"/>
      <c r="BX49" s="1048"/>
      <c r="BY49" s="1048"/>
      <c r="BZ49" s="1048"/>
      <c r="CA49" s="1048"/>
      <c r="CB49" s="1048"/>
      <c r="CC49" s="1048"/>
      <c r="CD49" s="1048"/>
      <c r="CE49" s="1048"/>
      <c r="CF49" s="1048"/>
      <c r="CG49" s="1049"/>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199"/>
    </row>
    <row r="50" spans="1:131" s="200" customFormat="1" ht="26.25" customHeight="1" x14ac:dyDescent="0.15">
      <c r="A50" s="214">
        <v>23</v>
      </c>
      <c r="B50" s="1070"/>
      <c r="C50" s="1071"/>
      <c r="D50" s="1071"/>
      <c r="E50" s="1071"/>
      <c r="F50" s="1071"/>
      <c r="G50" s="1071"/>
      <c r="H50" s="1071"/>
      <c r="I50" s="1071"/>
      <c r="J50" s="1071"/>
      <c r="K50" s="1071"/>
      <c r="L50" s="1071"/>
      <c r="M50" s="1071"/>
      <c r="N50" s="1071"/>
      <c r="O50" s="1071"/>
      <c r="P50" s="1072"/>
      <c r="Q50" s="1073"/>
      <c r="R50" s="1056"/>
      <c r="S50" s="1056"/>
      <c r="T50" s="1056"/>
      <c r="U50" s="1056"/>
      <c r="V50" s="1056"/>
      <c r="W50" s="1056"/>
      <c r="X50" s="1056"/>
      <c r="Y50" s="1056"/>
      <c r="Z50" s="1056"/>
      <c r="AA50" s="1056"/>
      <c r="AB50" s="1056"/>
      <c r="AC50" s="1056"/>
      <c r="AD50" s="1056"/>
      <c r="AE50" s="1074"/>
      <c r="AF50" s="1052"/>
      <c r="AG50" s="1053"/>
      <c r="AH50" s="1053"/>
      <c r="AI50" s="1053"/>
      <c r="AJ50" s="1054"/>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65"/>
      <c r="BF50" s="1065"/>
      <c r="BG50" s="1065"/>
      <c r="BH50" s="1065"/>
      <c r="BI50" s="1066"/>
      <c r="BJ50" s="205"/>
      <c r="BK50" s="205"/>
      <c r="BL50" s="205"/>
      <c r="BM50" s="205"/>
      <c r="BN50" s="205"/>
      <c r="BO50" s="218"/>
      <c r="BP50" s="218"/>
      <c r="BQ50" s="215">
        <v>44</v>
      </c>
      <c r="BR50" s="216"/>
      <c r="BS50" s="1047"/>
      <c r="BT50" s="1048"/>
      <c r="BU50" s="1048"/>
      <c r="BV50" s="1048"/>
      <c r="BW50" s="1048"/>
      <c r="BX50" s="1048"/>
      <c r="BY50" s="1048"/>
      <c r="BZ50" s="1048"/>
      <c r="CA50" s="1048"/>
      <c r="CB50" s="1048"/>
      <c r="CC50" s="1048"/>
      <c r="CD50" s="1048"/>
      <c r="CE50" s="1048"/>
      <c r="CF50" s="1048"/>
      <c r="CG50" s="1049"/>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199"/>
    </row>
    <row r="51" spans="1:131" s="200" customFormat="1" ht="26.25" customHeight="1" x14ac:dyDescent="0.15">
      <c r="A51" s="214">
        <v>24</v>
      </c>
      <c r="B51" s="1070"/>
      <c r="C51" s="1071"/>
      <c r="D51" s="1071"/>
      <c r="E51" s="1071"/>
      <c r="F51" s="1071"/>
      <c r="G51" s="1071"/>
      <c r="H51" s="1071"/>
      <c r="I51" s="1071"/>
      <c r="J51" s="1071"/>
      <c r="K51" s="1071"/>
      <c r="L51" s="1071"/>
      <c r="M51" s="1071"/>
      <c r="N51" s="1071"/>
      <c r="O51" s="1071"/>
      <c r="P51" s="1072"/>
      <c r="Q51" s="1073"/>
      <c r="R51" s="1056"/>
      <c r="S51" s="1056"/>
      <c r="T51" s="1056"/>
      <c r="U51" s="1056"/>
      <c r="V51" s="1056"/>
      <c r="W51" s="1056"/>
      <c r="X51" s="1056"/>
      <c r="Y51" s="1056"/>
      <c r="Z51" s="1056"/>
      <c r="AA51" s="1056"/>
      <c r="AB51" s="1056"/>
      <c r="AC51" s="1056"/>
      <c r="AD51" s="1056"/>
      <c r="AE51" s="1074"/>
      <c r="AF51" s="1052"/>
      <c r="AG51" s="1053"/>
      <c r="AH51" s="1053"/>
      <c r="AI51" s="1053"/>
      <c r="AJ51" s="1054"/>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65"/>
      <c r="BF51" s="1065"/>
      <c r="BG51" s="1065"/>
      <c r="BH51" s="1065"/>
      <c r="BI51" s="1066"/>
      <c r="BJ51" s="205"/>
      <c r="BK51" s="205"/>
      <c r="BL51" s="205"/>
      <c r="BM51" s="205"/>
      <c r="BN51" s="205"/>
      <c r="BO51" s="218"/>
      <c r="BP51" s="218"/>
      <c r="BQ51" s="215">
        <v>45</v>
      </c>
      <c r="BR51" s="216"/>
      <c r="BS51" s="1047"/>
      <c r="BT51" s="1048"/>
      <c r="BU51" s="1048"/>
      <c r="BV51" s="1048"/>
      <c r="BW51" s="1048"/>
      <c r="BX51" s="1048"/>
      <c r="BY51" s="1048"/>
      <c r="BZ51" s="1048"/>
      <c r="CA51" s="1048"/>
      <c r="CB51" s="1048"/>
      <c r="CC51" s="1048"/>
      <c r="CD51" s="1048"/>
      <c r="CE51" s="1048"/>
      <c r="CF51" s="1048"/>
      <c r="CG51" s="1049"/>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199"/>
    </row>
    <row r="52" spans="1:131" s="200" customFormat="1" ht="26.25" customHeight="1" x14ac:dyDescent="0.15">
      <c r="A52" s="214">
        <v>25</v>
      </c>
      <c r="B52" s="1070"/>
      <c r="C52" s="1071"/>
      <c r="D52" s="1071"/>
      <c r="E52" s="1071"/>
      <c r="F52" s="1071"/>
      <c r="G52" s="1071"/>
      <c r="H52" s="1071"/>
      <c r="I52" s="1071"/>
      <c r="J52" s="1071"/>
      <c r="K52" s="1071"/>
      <c r="L52" s="1071"/>
      <c r="M52" s="1071"/>
      <c r="N52" s="1071"/>
      <c r="O52" s="1071"/>
      <c r="P52" s="1072"/>
      <c r="Q52" s="1073"/>
      <c r="R52" s="1056"/>
      <c r="S52" s="1056"/>
      <c r="T52" s="1056"/>
      <c r="U52" s="1056"/>
      <c r="V52" s="1056"/>
      <c r="W52" s="1056"/>
      <c r="X52" s="1056"/>
      <c r="Y52" s="1056"/>
      <c r="Z52" s="1056"/>
      <c r="AA52" s="1056"/>
      <c r="AB52" s="1056"/>
      <c r="AC52" s="1056"/>
      <c r="AD52" s="1056"/>
      <c r="AE52" s="1074"/>
      <c r="AF52" s="1052"/>
      <c r="AG52" s="1053"/>
      <c r="AH52" s="1053"/>
      <c r="AI52" s="1053"/>
      <c r="AJ52" s="1054"/>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65"/>
      <c r="BF52" s="1065"/>
      <c r="BG52" s="1065"/>
      <c r="BH52" s="1065"/>
      <c r="BI52" s="1066"/>
      <c r="BJ52" s="205"/>
      <c r="BK52" s="205"/>
      <c r="BL52" s="205"/>
      <c r="BM52" s="205"/>
      <c r="BN52" s="205"/>
      <c r="BO52" s="218"/>
      <c r="BP52" s="218"/>
      <c r="BQ52" s="215">
        <v>46</v>
      </c>
      <c r="BR52" s="216"/>
      <c r="BS52" s="1047"/>
      <c r="BT52" s="1048"/>
      <c r="BU52" s="1048"/>
      <c r="BV52" s="1048"/>
      <c r="BW52" s="1048"/>
      <c r="BX52" s="1048"/>
      <c r="BY52" s="1048"/>
      <c r="BZ52" s="1048"/>
      <c r="CA52" s="1048"/>
      <c r="CB52" s="1048"/>
      <c r="CC52" s="1048"/>
      <c r="CD52" s="1048"/>
      <c r="CE52" s="1048"/>
      <c r="CF52" s="1048"/>
      <c r="CG52" s="1049"/>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199"/>
    </row>
    <row r="53" spans="1:131" s="200" customFormat="1" ht="26.25" customHeight="1" x14ac:dyDescent="0.15">
      <c r="A53" s="214">
        <v>26</v>
      </c>
      <c r="B53" s="1070"/>
      <c r="C53" s="1071"/>
      <c r="D53" s="1071"/>
      <c r="E53" s="1071"/>
      <c r="F53" s="1071"/>
      <c r="G53" s="1071"/>
      <c r="H53" s="1071"/>
      <c r="I53" s="1071"/>
      <c r="J53" s="1071"/>
      <c r="K53" s="1071"/>
      <c r="L53" s="1071"/>
      <c r="M53" s="1071"/>
      <c r="N53" s="1071"/>
      <c r="O53" s="1071"/>
      <c r="P53" s="1072"/>
      <c r="Q53" s="1073"/>
      <c r="R53" s="1056"/>
      <c r="S53" s="1056"/>
      <c r="T53" s="1056"/>
      <c r="U53" s="1056"/>
      <c r="V53" s="1056"/>
      <c r="W53" s="1056"/>
      <c r="X53" s="1056"/>
      <c r="Y53" s="1056"/>
      <c r="Z53" s="1056"/>
      <c r="AA53" s="1056"/>
      <c r="AB53" s="1056"/>
      <c r="AC53" s="1056"/>
      <c r="AD53" s="1056"/>
      <c r="AE53" s="1074"/>
      <c r="AF53" s="1052"/>
      <c r="AG53" s="1053"/>
      <c r="AH53" s="1053"/>
      <c r="AI53" s="1053"/>
      <c r="AJ53" s="1054"/>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65"/>
      <c r="BF53" s="1065"/>
      <c r="BG53" s="1065"/>
      <c r="BH53" s="1065"/>
      <c r="BI53" s="1066"/>
      <c r="BJ53" s="205"/>
      <c r="BK53" s="205"/>
      <c r="BL53" s="205"/>
      <c r="BM53" s="205"/>
      <c r="BN53" s="205"/>
      <c r="BO53" s="218"/>
      <c r="BP53" s="218"/>
      <c r="BQ53" s="215">
        <v>47</v>
      </c>
      <c r="BR53" s="216"/>
      <c r="BS53" s="1047"/>
      <c r="BT53" s="1048"/>
      <c r="BU53" s="1048"/>
      <c r="BV53" s="1048"/>
      <c r="BW53" s="1048"/>
      <c r="BX53" s="1048"/>
      <c r="BY53" s="1048"/>
      <c r="BZ53" s="1048"/>
      <c r="CA53" s="1048"/>
      <c r="CB53" s="1048"/>
      <c r="CC53" s="1048"/>
      <c r="CD53" s="1048"/>
      <c r="CE53" s="1048"/>
      <c r="CF53" s="1048"/>
      <c r="CG53" s="1049"/>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199"/>
    </row>
    <row r="54" spans="1:131" s="200" customFormat="1" ht="26.25" customHeight="1" x14ac:dyDescent="0.15">
      <c r="A54" s="214">
        <v>27</v>
      </c>
      <c r="B54" s="1070"/>
      <c r="C54" s="1071"/>
      <c r="D54" s="1071"/>
      <c r="E54" s="1071"/>
      <c r="F54" s="1071"/>
      <c r="G54" s="1071"/>
      <c r="H54" s="1071"/>
      <c r="I54" s="1071"/>
      <c r="J54" s="1071"/>
      <c r="K54" s="1071"/>
      <c r="L54" s="1071"/>
      <c r="M54" s="1071"/>
      <c r="N54" s="1071"/>
      <c r="O54" s="1071"/>
      <c r="P54" s="1072"/>
      <c r="Q54" s="1073"/>
      <c r="R54" s="1056"/>
      <c r="S54" s="1056"/>
      <c r="T54" s="1056"/>
      <c r="U54" s="1056"/>
      <c r="V54" s="1056"/>
      <c r="W54" s="1056"/>
      <c r="X54" s="1056"/>
      <c r="Y54" s="1056"/>
      <c r="Z54" s="1056"/>
      <c r="AA54" s="1056"/>
      <c r="AB54" s="1056"/>
      <c r="AC54" s="1056"/>
      <c r="AD54" s="1056"/>
      <c r="AE54" s="1074"/>
      <c r="AF54" s="1052"/>
      <c r="AG54" s="1053"/>
      <c r="AH54" s="1053"/>
      <c r="AI54" s="1053"/>
      <c r="AJ54" s="1054"/>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65"/>
      <c r="BF54" s="1065"/>
      <c r="BG54" s="1065"/>
      <c r="BH54" s="1065"/>
      <c r="BI54" s="1066"/>
      <c r="BJ54" s="205"/>
      <c r="BK54" s="205"/>
      <c r="BL54" s="205"/>
      <c r="BM54" s="205"/>
      <c r="BN54" s="205"/>
      <c r="BO54" s="218"/>
      <c r="BP54" s="218"/>
      <c r="BQ54" s="215">
        <v>48</v>
      </c>
      <c r="BR54" s="216"/>
      <c r="BS54" s="1047"/>
      <c r="BT54" s="1048"/>
      <c r="BU54" s="1048"/>
      <c r="BV54" s="1048"/>
      <c r="BW54" s="1048"/>
      <c r="BX54" s="1048"/>
      <c r="BY54" s="1048"/>
      <c r="BZ54" s="1048"/>
      <c r="CA54" s="1048"/>
      <c r="CB54" s="1048"/>
      <c r="CC54" s="1048"/>
      <c r="CD54" s="1048"/>
      <c r="CE54" s="1048"/>
      <c r="CF54" s="1048"/>
      <c r="CG54" s="1049"/>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199"/>
    </row>
    <row r="55" spans="1:131" s="200" customFormat="1" ht="26.25" customHeight="1" x14ac:dyDescent="0.15">
      <c r="A55" s="214">
        <v>28</v>
      </c>
      <c r="B55" s="1070"/>
      <c r="C55" s="1071"/>
      <c r="D55" s="1071"/>
      <c r="E55" s="1071"/>
      <c r="F55" s="1071"/>
      <c r="G55" s="1071"/>
      <c r="H55" s="1071"/>
      <c r="I55" s="1071"/>
      <c r="J55" s="1071"/>
      <c r="K55" s="1071"/>
      <c r="L55" s="1071"/>
      <c r="M55" s="1071"/>
      <c r="N55" s="1071"/>
      <c r="O55" s="1071"/>
      <c r="P55" s="1072"/>
      <c r="Q55" s="1073"/>
      <c r="R55" s="1056"/>
      <c r="S55" s="1056"/>
      <c r="T55" s="1056"/>
      <c r="U55" s="1056"/>
      <c r="V55" s="1056"/>
      <c r="W55" s="1056"/>
      <c r="X55" s="1056"/>
      <c r="Y55" s="1056"/>
      <c r="Z55" s="1056"/>
      <c r="AA55" s="1056"/>
      <c r="AB55" s="1056"/>
      <c r="AC55" s="1056"/>
      <c r="AD55" s="1056"/>
      <c r="AE55" s="1074"/>
      <c r="AF55" s="1052"/>
      <c r="AG55" s="1053"/>
      <c r="AH55" s="1053"/>
      <c r="AI55" s="1053"/>
      <c r="AJ55" s="1054"/>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65"/>
      <c r="BF55" s="1065"/>
      <c r="BG55" s="1065"/>
      <c r="BH55" s="1065"/>
      <c r="BI55" s="1066"/>
      <c r="BJ55" s="205"/>
      <c r="BK55" s="205"/>
      <c r="BL55" s="205"/>
      <c r="BM55" s="205"/>
      <c r="BN55" s="205"/>
      <c r="BO55" s="218"/>
      <c r="BP55" s="218"/>
      <c r="BQ55" s="215">
        <v>49</v>
      </c>
      <c r="BR55" s="216"/>
      <c r="BS55" s="1047"/>
      <c r="BT55" s="1048"/>
      <c r="BU55" s="1048"/>
      <c r="BV55" s="1048"/>
      <c r="BW55" s="1048"/>
      <c r="BX55" s="1048"/>
      <c r="BY55" s="1048"/>
      <c r="BZ55" s="1048"/>
      <c r="CA55" s="1048"/>
      <c r="CB55" s="1048"/>
      <c r="CC55" s="1048"/>
      <c r="CD55" s="1048"/>
      <c r="CE55" s="1048"/>
      <c r="CF55" s="1048"/>
      <c r="CG55" s="1049"/>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199"/>
    </row>
    <row r="56" spans="1:131" s="200" customFormat="1" ht="26.25" customHeight="1" x14ac:dyDescent="0.15">
      <c r="A56" s="214">
        <v>29</v>
      </c>
      <c r="B56" s="1070"/>
      <c r="C56" s="1071"/>
      <c r="D56" s="1071"/>
      <c r="E56" s="1071"/>
      <c r="F56" s="1071"/>
      <c r="G56" s="1071"/>
      <c r="H56" s="1071"/>
      <c r="I56" s="1071"/>
      <c r="J56" s="1071"/>
      <c r="K56" s="1071"/>
      <c r="L56" s="1071"/>
      <c r="M56" s="1071"/>
      <c r="N56" s="1071"/>
      <c r="O56" s="1071"/>
      <c r="P56" s="1072"/>
      <c r="Q56" s="1073"/>
      <c r="R56" s="1056"/>
      <c r="S56" s="1056"/>
      <c r="T56" s="1056"/>
      <c r="U56" s="1056"/>
      <c r="V56" s="1056"/>
      <c r="W56" s="1056"/>
      <c r="X56" s="1056"/>
      <c r="Y56" s="1056"/>
      <c r="Z56" s="1056"/>
      <c r="AA56" s="1056"/>
      <c r="AB56" s="1056"/>
      <c r="AC56" s="1056"/>
      <c r="AD56" s="1056"/>
      <c r="AE56" s="1074"/>
      <c r="AF56" s="1052"/>
      <c r="AG56" s="1053"/>
      <c r="AH56" s="1053"/>
      <c r="AI56" s="1053"/>
      <c r="AJ56" s="1054"/>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65"/>
      <c r="BF56" s="1065"/>
      <c r="BG56" s="1065"/>
      <c r="BH56" s="1065"/>
      <c r="BI56" s="1066"/>
      <c r="BJ56" s="205"/>
      <c r="BK56" s="205"/>
      <c r="BL56" s="205"/>
      <c r="BM56" s="205"/>
      <c r="BN56" s="205"/>
      <c r="BO56" s="218"/>
      <c r="BP56" s="218"/>
      <c r="BQ56" s="215">
        <v>50</v>
      </c>
      <c r="BR56" s="216"/>
      <c r="BS56" s="1047"/>
      <c r="BT56" s="1048"/>
      <c r="BU56" s="1048"/>
      <c r="BV56" s="1048"/>
      <c r="BW56" s="1048"/>
      <c r="BX56" s="1048"/>
      <c r="BY56" s="1048"/>
      <c r="BZ56" s="1048"/>
      <c r="CA56" s="1048"/>
      <c r="CB56" s="1048"/>
      <c r="CC56" s="1048"/>
      <c r="CD56" s="1048"/>
      <c r="CE56" s="1048"/>
      <c r="CF56" s="1048"/>
      <c r="CG56" s="1049"/>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199"/>
    </row>
    <row r="57" spans="1:131" s="200" customFormat="1" ht="26.25" customHeight="1" x14ac:dyDescent="0.15">
      <c r="A57" s="214">
        <v>30</v>
      </c>
      <c r="B57" s="1070"/>
      <c r="C57" s="1071"/>
      <c r="D57" s="1071"/>
      <c r="E57" s="1071"/>
      <c r="F57" s="1071"/>
      <c r="G57" s="1071"/>
      <c r="H57" s="1071"/>
      <c r="I57" s="1071"/>
      <c r="J57" s="1071"/>
      <c r="K57" s="1071"/>
      <c r="L57" s="1071"/>
      <c r="M57" s="1071"/>
      <c r="N57" s="1071"/>
      <c r="O57" s="1071"/>
      <c r="P57" s="1072"/>
      <c r="Q57" s="1073"/>
      <c r="R57" s="1056"/>
      <c r="S57" s="1056"/>
      <c r="T57" s="1056"/>
      <c r="U57" s="1056"/>
      <c r="V57" s="1056"/>
      <c r="W57" s="1056"/>
      <c r="X57" s="1056"/>
      <c r="Y57" s="1056"/>
      <c r="Z57" s="1056"/>
      <c r="AA57" s="1056"/>
      <c r="AB57" s="1056"/>
      <c r="AC57" s="1056"/>
      <c r="AD57" s="1056"/>
      <c r="AE57" s="1074"/>
      <c r="AF57" s="1052"/>
      <c r="AG57" s="1053"/>
      <c r="AH57" s="1053"/>
      <c r="AI57" s="1053"/>
      <c r="AJ57" s="1054"/>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65"/>
      <c r="BF57" s="1065"/>
      <c r="BG57" s="1065"/>
      <c r="BH57" s="1065"/>
      <c r="BI57" s="1066"/>
      <c r="BJ57" s="205"/>
      <c r="BK57" s="205"/>
      <c r="BL57" s="205"/>
      <c r="BM57" s="205"/>
      <c r="BN57" s="205"/>
      <c r="BO57" s="218"/>
      <c r="BP57" s="218"/>
      <c r="BQ57" s="215">
        <v>51</v>
      </c>
      <c r="BR57" s="216"/>
      <c r="BS57" s="1047"/>
      <c r="BT57" s="1048"/>
      <c r="BU57" s="1048"/>
      <c r="BV57" s="1048"/>
      <c r="BW57" s="1048"/>
      <c r="BX57" s="1048"/>
      <c r="BY57" s="1048"/>
      <c r="BZ57" s="1048"/>
      <c r="CA57" s="1048"/>
      <c r="CB57" s="1048"/>
      <c r="CC57" s="1048"/>
      <c r="CD57" s="1048"/>
      <c r="CE57" s="1048"/>
      <c r="CF57" s="1048"/>
      <c r="CG57" s="1049"/>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199"/>
    </row>
    <row r="58" spans="1:131" s="200" customFormat="1" ht="26.25" customHeight="1" x14ac:dyDescent="0.15">
      <c r="A58" s="214">
        <v>31</v>
      </c>
      <c r="B58" s="1070"/>
      <c r="C58" s="1071"/>
      <c r="D58" s="1071"/>
      <c r="E58" s="1071"/>
      <c r="F58" s="1071"/>
      <c r="G58" s="1071"/>
      <c r="H58" s="1071"/>
      <c r="I58" s="1071"/>
      <c r="J58" s="1071"/>
      <c r="K58" s="1071"/>
      <c r="L58" s="1071"/>
      <c r="M58" s="1071"/>
      <c r="N58" s="1071"/>
      <c r="O58" s="1071"/>
      <c r="P58" s="1072"/>
      <c r="Q58" s="1073"/>
      <c r="R58" s="1056"/>
      <c r="S58" s="1056"/>
      <c r="T58" s="1056"/>
      <c r="U58" s="1056"/>
      <c r="V58" s="1056"/>
      <c r="W58" s="1056"/>
      <c r="X58" s="1056"/>
      <c r="Y58" s="1056"/>
      <c r="Z58" s="1056"/>
      <c r="AA58" s="1056"/>
      <c r="AB58" s="1056"/>
      <c r="AC58" s="1056"/>
      <c r="AD58" s="1056"/>
      <c r="AE58" s="1074"/>
      <c r="AF58" s="1052"/>
      <c r="AG58" s="1053"/>
      <c r="AH58" s="1053"/>
      <c r="AI58" s="1053"/>
      <c r="AJ58" s="1054"/>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65"/>
      <c r="BF58" s="1065"/>
      <c r="BG58" s="1065"/>
      <c r="BH58" s="1065"/>
      <c r="BI58" s="1066"/>
      <c r="BJ58" s="205"/>
      <c r="BK58" s="205"/>
      <c r="BL58" s="205"/>
      <c r="BM58" s="205"/>
      <c r="BN58" s="205"/>
      <c r="BO58" s="218"/>
      <c r="BP58" s="218"/>
      <c r="BQ58" s="215">
        <v>52</v>
      </c>
      <c r="BR58" s="216"/>
      <c r="BS58" s="1047"/>
      <c r="BT58" s="1048"/>
      <c r="BU58" s="1048"/>
      <c r="BV58" s="1048"/>
      <c r="BW58" s="1048"/>
      <c r="BX58" s="1048"/>
      <c r="BY58" s="1048"/>
      <c r="BZ58" s="1048"/>
      <c r="CA58" s="1048"/>
      <c r="CB58" s="1048"/>
      <c r="CC58" s="1048"/>
      <c r="CD58" s="1048"/>
      <c r="CE58" s="1048"/>
      <c r="CF58" s="1048"/>
      <c r="CG58" s="1049"/>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199"/>
    </row>
    <row r="59" spans="1:131" s="200" customFormat="1" ht="26.25" customHeight="1" x14ac:dyDescent="0.15">
      <c r="A59" s="214">
        <v>32</v>
      </c>
      <c r="B59" s="1070"/>
      <c r="C59" s="1071"/>
      <c r="D59" s="1071"/>
      <c r="E59" s="1071"/>
      <c r="F59" s="1071"/>
      <c r="G59" s="1071"/>
      <c r="H59" s="1071"/>
      <c r="I59" s="1071"/>
      <c r="J59" s="1071"/>
      <c r="K59" s="1071"/>
      <c r="L59" s="1071"/>
      <c r="M59" s="1071"/>
      <c r="N59" s="1071"/>
      <c r="O59" s="1071"/>
      <c r="P59" s="1072"/>
      <c r="Q59" s="1073"/>
      <c r="R59" s="1056"/>
      <c r="S59" s="1056"/>
      <c r="T59" s="1056"/>
      <c r="U59" s="1056"/>
      <c r="V59" s="1056"/>
      <c r="W59" s="1056"/>
      <c r="X59" s="1056"/>
      <c r="Y59" s="1056"/>
      <c r="Z59" s="1056"/>
      <c r="AA59" s="1056"/>
      <c r="AB59" s="1056"/>
      <c r="AC59" s="1056"/>
      <c r="AD59" s="1056"/>
      <c r="AE59" s="1074"/>
      <c r="AF59" s="1052"/>
      <c r="AG59" s="1053"/>
      <c r="AH59" s="1053"/>
      <c r="AI59" s="1053"/>
      <c r="AJ59" s="1054"/>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65"/>
      <c r="BF59" s="1065"/>
      <c r="BG59" s="1065"/>
      <c r="BH59" s="1065"/>
      <c r="BI59" s="1066"/>
      <c r="BJ59" s="205"/>
      <c r="BK59" s="205"/>
      <c r="BL59" s="205"/>
      <c r="BM59" s="205"/>
      <c r="BN59" s="205"/>
      <c r="BO59" s="218"/>
      <c r="BP59" s="218"/>
      <c r="BQ59" s="215">
        <v>53</v>
      </c>
      <c r="BR59" s="216"/>
      <c r="BS59" s="1047"/>
      <c r="BT59" s="1048"/>
      <c r="BU59" s="1048"/>
      <c r="BV59" s="1048"/>
      <c r="BW59" s="1048"/>
      <c r="BX59" s="1048"/>
      <c r="BY59" s="1048"/>
      <c r="BZ59" s="1048"/>
      <c r="CA59" s="1048"/>
      <c r="CB59" s="1048"/>
      <c r="CC59" s="1048"/>
      <c r="CD59" s="1048"/>
      <c r="CE59" s="1048"/>
      <c r="CF59" s="1048"/>
      <c r="CG59" s="1049"/>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199"/>
    </row>
    <row r="60" spans="1:131" s="200" customFormat="1" ht="26.25" customHeight="1" x14ac:dyDescent="0.15">
      <c r="A60" s="214">
        <v>33</v>
      </c>
      <c r="B60" s="1070"/>
      <c r="C60" s="1071"/>
      <c r="D60" s="1071"/>
      <c r="E60" s="1071"/>
      <c r="F60" s="1071"/>
      <c r="G60" s="1071"/>
      <c r="H60" s="1071"/>
      <c r="I60" s="1071"/>
      <c r="J60" s="1071"/>
      <c r="K60" s="1071"/>
      <c r="L60" s="1071"/>
      <c r="M60" s="1071"/>
      <c r="N60" s="1071"/>
      <c r="O60" s="1071"/>
      <c r="P60" s="1072"/>
      <c r="Q60" s="1073"/>
      <c r="R60" s="1056"/>
      <c r="S60" s="1056"/>
      <c r="T60" s="1056"/>
      <c r="U60" s="1056"/>
      <c r="V60" s="1056"/>
      <c r="W60" s="1056"/>
      <c r="X60" s="1056"/>
      <c r="Y60" s="1056"/>
      <c r="Z60" s="1056"/>
      <c r="AA60" s="1056"/>
      <c r="AB60" s="1056"/>
      <c r="AC60" s="1056"/>
      <c r="AD60" s="1056"/>
      <c r="AE60" s="1074"/>
      <c r="AF60" s="1052"/>
      <c r="AG60" s="1053"/>
      <c r="AH60" s="1053"/>
      <c r="AI60" s="1053"/>
      <c r="AJ60" s="1054"/>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65"/>
      <c r="BF60" s="1065"/>
      <c r="BG60" s="1065"/>
      <c r="BH60" s="1065"/>
      <c r="BI60" s="1066"/>
      <c r="BJ60" s="205"/>
      <c r="BK60" s="205"/>
      <c r="BL60" s="205"/>
      <c r="BM60" s="205"/>
      <c r="BN60" s="205"/>
      <c r="BO60" s="218"/>
      <c r="BP60" s="218"/>
      <c r="BQ60" s="215">
        <v>54</v>
      </c>
      <c r="BR60" s="216"/>
      <c r="BS60" s="1047"/>
      <c r="BT60" s="1048"/>
      <c r="BU60" s="1048"/>
      <c r="BV60" s="1048"/>
      <c r="BW60" s="1048"/>
      <c r="BX60" s="1048"/>
      <c r="BY60" s="1048"/>
      <c r="BZ60" s="1048"/>
      <c r="CA60" s="1048"/>
      <c r="CB60" s="1048"/>
      <c r="CC60" s="1048"/>
      <c r="CD60" s="1048"/>
      <c r="CE60" s="1048"/>
      <c r="CF60" s="1048"/>
      <c r="CG60" s="1049"/>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199"/>
    </row>
    <row r="61" spans="1:131" s="200" customFormat="1" ht="26.25" customHeight="1" thickBot="1" x14ac:dyDescent="0.2">
      <c r="A61" s="214">
        <v>34</v>
      </c>
      <c r="B61" s="1070"/>
      <c r="C61" s="1071"/>
      <c r="D61" s="1071"/>
      <c r="E61" s="1071"/>
      <c r="F61" s="1071"/>
      <c r="G61" s="1071"/>
      <c r="H61" s="1071"/>
      <c r="I61" s="1071"/>
      <c r="J61" s="1071"/>
      <c r="K61" s="1071"/>
      <c r="L61" s="1071"/>
      <c r="M61" s="1071"/>
      <c r="N61" s="1071"/>
      <c r="O61" s="1071"/>
      <c r="P61" s="1072"/>
      <c r="Q61" s="1073"/>
      <c r="R61" s="1056"/>
      <c r="S61" s="1056"/>
      <c r="T61" s="1056"/>
      <c r="U61" s="1056"/>
      <c r="V61" s="1056"/>
      <c r="W61" s="1056"/>
      <c r="X61" s="1056"/>
      <c r="Y61" s="1056"/>
      <c r="Z61" s="1056"/>
      <c r="AA61" s="1056"/>
      <c r="AB61" s="1056"/>
      <c r="AC61" s="1056"/>
      <c r="AD61" s="1056"/>
      <c r="AE61" s="1074"/>
      <c r="AF61" s="1052"/>
      <c r="AG61" s="1053"/>
      <c r="AH61" s="1053"/>
      <c r="AI61" s="1053"/>
      <c r="AJ61" s="1054"/>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65"/>
      <c r="BF61" s="1065"/>
      <c r="BG61" s="1065"/>
      <c r="BH61" s="1065"/>
      <c r="BI61" s="1066"/>
      <c r="BJ61" s="205"/>
      <c r="BK61" s="205"/>
      <c r="BL61" s="205"/>
      <c r="BM61" s="205"/>
      <c r="BN61" s="205"/>
      <c r="BO61" s="218"/>
      <c r="BP61" s="218"/>
      <c r="BQ61" s="215">
        <v>55</v>
      </c>
      <c r="BR61" s="216"/>
      <c r="BS61" s="1047"/>
      <c r="BT61" s="1048"/>
      <c r="BU61" s="1048"/>
      <c r="BV61" s="1048"/>
      <c r="BW61" s="1048"/>
      <c r="BX61" s="1048"/>
      <c r="BY61" s="1048"/>
      <c r="BZ61" s="1048"/>
      <c r="CA61" s="1048"/>
      <c r="CB61" s="1048"/>
      <c r="CC61" s="1048"/>
      <c r="CD61" s="1048"/>
      <c r="CE61" s="1048"/>
      <c r="CF61" s="1048"/>
      <c r="CG61" s="1049"/>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199"/>
    </row>
    <row r="62" spans="1:131" s="200" customFormat="1" ht="26.25" customHeight="1" x14ac:dyDescent="0.15">
      <c r="A62" s="214">
        <v>35</v>
      </c>
      <c r="B62" s="1070"/>
      <c r="C62" s="1071"/>
      <c r="D62" s="1071"/>
      <c r="E62" s="1071"/>
      <c r="F62" s="1071"/>
      <c r="G62" s="1071"/>
      <c r="H62" s="1071"/>
      <c r="I62" s="1071"/>
      <c r="J62" s="1071"/>
      <c r="K62" s="1071"/>
      <c r="L62" s="1071"/>
      <c r="M62" s="1071"/>
      <c r="N62" s="1071"/>
      <c r="O62" s="1071"/>
      <c r="P62" s="1072"/>
      <c r="Q62" s="1073"/>
      <c r="R62" s="1056"/>
      <c r="S62" s="1056"/>
      <c r="T62" s="1056"/>
      <c r="U62" s="1056"/>
      <c r="V62" s="1056"/>
      <c r="W62" s="1056"/>
      <c r="X62" s="1056"/>
      <c r="Y62" s="1056"/>
      <c r="Z62" s="1056"/>
      <c r="AA62" s="1056"/>
      <c r="AB62" s="1056"/>
      <c r="AC62" s="1056"/>
      <c r="AD62" s="1056"/>
      <c r="AE62" s="1074"/>
      <c r="AF62" s="1052"/>
      <c r="AG62" s="1053"/>
      <c r="AH62" s="1053"/>
      <c r="AI62" s="1053"/>
      <c r="AJ62" s="1054"/>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65"/>
      <c r="BF62" s="1065"/>
      <c r="BG62" s="1065"/>
      <c r="BH62" s="1065"/>
      <c r="BI62" s="1066"/>
      <c r="BJ62" s="1067" t="s">
        <v>386</v>
      </c>
      <c r="BK62" s="1068"/>
      <c r="BL62" s="1068"/>
      <c r="BM62" s="1068"/>
      <c r="BN62" s="1069"/>
      <c r="BO62" s="218"/>
      <c r="BP62" s="218"/>
      <c r="BQ62" s="215">
        <v>56</v>
      </c>
      <c r="BR62" s="216"/>
      <c r="BS62" s="1047"/>
      <c r="BT62" s="1048"/>
      <c r="BU62" s="1048"/>
      <c r="BV62" s="1048"/>
      <c r="BW62" s="1048"/>
      <c r="BX62" s="1048"/>
      <c r="BY62" s="1048"/>
      <c r="BZ62" s="1048"/>
      <c r="CA62" s="1048"/>
      <c r="CB62" s="1048"/>
      <c r="CC62" s="1048"/>
      <c r="CD62" s="1048"/>
      <c r="CE62" s="1048"/>
      <c r="CF62" s="1048"/>
      <c r="CG62" s="1049"/>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1"/>
      <c r="AF63" s="1062">
        <v>264</v>
      </c>
      <c r="AG63" s="988"/>
      <c r="AH63" s="988"/>
      <c r="AI63" s="988"/>
      <c r="AJ63" s="1063"/>
      <c r="AK63" s="1064"/>
      <c r="AL63" s="992"/>
      <c r="AM63" s="992"/>
      <c r="AN63" s="992"/>
      <c r="AO63" s="992"/>
      <c r="AP63" s="988"/>
      <c r="AQ63" s="988"/>
      <c r="AR63" s="988"/>
      <c r="AS63" s="988"/>
      <c r="AT63" s="988"/>
      <c r="AU63" s="988"/>
      <c r="AV63" s="988"/>
      <c r="AW63" s="988"/>
      <c r="AX63" s="988"/>
      <c r="AY63" s="988"/>
      <c r="AZ63" s="1058"/>
      <c r="BA63" s="1058"/>
      <c r="BB63" s="1058"/>
      <c r="BC63" s="1058"/>
      <c r="BD63" s="1058"/>
      <c r="BE63" s="989"/>
      <c r="BF63" s="989"/>
      <c r="BG63" s="989"/>
      <c r="BH63" s="989"/>
      <c r="BI63" s="990"/>
      <c r="BJ63" s="1059" t="s">
        <v>112</v>
      </c>
      <c r="BK63" s="980"/>
      <c r="BL63" s="980"/>
      <c r="BM63" s="980"/>
      <c r="BN63" s="1060"/>
      <c r="BO63" s="218"/>
      <c r="BP63" s="218"/>
      <c r="BQ63" s="215">
        <v>57</v>
      </c>
      <c r="BR63" s="216"/>
      <c r="BS63" s="1047"/>
      <c r="BT63" s="1048"/>
      <c r="BU63" s="1048"/>
      <c r="BV63" s="1048"/>
      <c r="BW63" s="1048"/>
      <c r="BX63" s="1048"/>
      <c r="BY63" s="1048"/>
      <c r="BZ63" s="1048"/>
      <c r="CA63" s="1048"/>
      <c r="CB63" s="1048"/>
      <c r="CC63" s="1048"/>
      <c r="CD63" s="1048"/>
      <c r="CE63" s="1048"/>
      <c r="CF63" s="1048"/>
      <c r="CG63" s="1049"/>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7"/>
      <c r="BT64" s="1048"/>
      <c r="BU64" s="1048"/>
      <c r="BV64" s="1048"/>
      <c r="BW64" s="1048"/>
      <c r="BX64" s="1048"/>
      <c r="BY64" s="1048"/>
      <c r="BZ64" s="1048"/>
      <c r="CA64" s="1048"/>
      <c r="CB64" s="1048"/>
      <c r="CC64" s="1048"/>
      <c r="CD64" s="1048"/>
      <c r="CE64" s="1048"/>
      <c r="CF64" s="1048"/>
      <c r="CG64" s="1049"/>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7"/>
      <c r="BT65" s="1048"/>
      <c r="BU65" s="1048"/>
      <c r="BV65" s="1048"/>
      <c r="BW65" s="1048"/>
      <c r="BX65" s="1048"/>
      <c r="BY65" s="1048"/>
      <c r="BZ65" s="1048"/>
      <c r="CA65" s="1048"/>
      <c r="CB65" s="1048"/>
      <c r="CC65" s="1048"/>
      <c r="CD65" s="1048"/>
      <c r="CE65" s="1048"/>
      <c r="CF65" s="1048"/>
      <c r="CG65" s="1049"/>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199"/>
    </row>
    <row r="66" spans="1:131" s="200" customFormat="1" ht="26.25" customHeight="1" x14ac:dyDescent="0.15">
      <c r="A66" s="1028" t="s">
        <v>389</v>
      </c>
      <c r="B66" s="1029"/>
      <c r="C66" s="1029"/>
      <c r="D66" s="1029"/>
      <c r="E66" s="1029"/>
      <c r="F66" s="1029"/>
      <c r="G66" s="1029"/>
      <c r="H66" s="1029"/>
      <c r="I66" s="1029"/>
      <c r="J66" s="1029"/>
      <c r="K66" s="1029"/>
      <c r="L66" s="1029"/>
      <c r="M66" s="1029"/>
      <c r="N66" s="1029"/>
      <c r="O66" s="1029"/>
      <c r="P66" s="1030"/>
      <c r="Q66" s="1034" t="s">
        <v>372</v>
      </c>
      <c r="R66" s="1035"/>
      <c r="S66" s="1035"/>
      <c r="T66" s="1035"/>
      <c r="U66" s="1036"/>
      <c r="V66" s="1034" t="s">
        <v>373</v>
      </c>
      <c r="W66" s="1035"/>
      <c r="X66" s="1035"/>
      <c r="Y66" s="1035"/>
      <c r="Z66" s="1036"/>
      <c r="AA66" s="1034" t="s">
        <v>374</v>
      </c>
      <c r="AB66" s="1035"/>
      <c r="AC66" s="1035"/>
      <c r="AD66" s="1035"/>
      <c r="AE66" s="1036"/>
      <c r="AF66" s="1040" t="s">
        <v>375</v>
      </c>
      <c r="AG66" s="1041"/>
      <c r="AH66" s="1041"/>
      <c r="AI66" s="1041"/>
      <c r="AJ66" s="1042"/>
      <c r="AK66" s="1034" t="s">
        <v>376</v>
      </c>
      <c r="AL66" s="1029"/>
      <c r="AM66" s="1029"/>
      <c r="AN66" s="1029"/>
      <c r="AO66" s="1030"/>
      <c r="AP66" s="1034" t="s">
        <v>377</v>
      </c>
      <c r="AQ66" s="1035"/>
      <c r="AR66" s="1035"/>
      <c r="AS66" s="1035"/>
      <c r="AT66" s="1036"/>
      <c r="AU66" s="1034" t="s">
        <v>390</v>
      </c>
      <c r="AV66" s="1035"/>
      <c r="AW66" s="1035"/>
      <c r="AX66" s="1035"/>
      <c r="AY66" s="1036"/>
      <c r="AZ66" s="1034" t="s">
        <v>356</v>
      </c>
      <c r="BA66" s="1035"/>
      <c r="BB66" s="1035"/>
      <c r="BC66" s="1035"/>
      <c r="BD66" s="1050"/>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51"/>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8" t="s">
        <v>533</v>
      </c>
      <c r="C68" s="1019"/>
      <c r="D68" s="1019"/>
      <c r="E68" s="1019"/>
      <c r="F68" s="1019"/>
      <c r="G68" s="1019"/>
      <c r="H68" s="1019"/>
      <c r="I68" s="1019"/>
      <c r="J68" s="1019"/>
      <c r="K68" s="1019"/>
      <c r="L68" s="1019"/>
      <c r="M68" s="1019"/>
      <c r="N68" s="1019"/>
      <c r="O68" s="1019"/>
      <c r="P68" s="1020"/>
      <c r="Q68" s="1021">
        <v>717</v>
      </c>
      <c r="R68" s="1015"/>
      <c r="S68" s="1015"/>
      <c r="T68" s="1015"/>
      <c r="U68" s="1015"/>
      <c r="V68" s="1015">
        <v>684</v>
      </c>
      <c r="W68" s="1015"/>
      <c r="X68" s="1015"/>
      <c r="Y68" s="1015"/>
      <c r="Z68" s="1015"/>
      <c r="AA68" s="1015">
        <v>33</v>
      </c>
      <c r="AB68" s="1015"/>
      <c r="AC68" s="1015"/>
      <c r="AD68" s="1015"/>
      <c r="AE68" s="1015"/>
      <c r="AF68" s="1015">
        <v>33</v>
      </c>
      <c r="AG68" s="1015"/>
      <c r="AH68" s="1015"/>
      <c r="AI68" s="1015"/>
      <c r="AJ68" s="1015"/>
      <c r="AK68" s="1015">
        <v>28</v>
      </c>
      <c r="AL68" s="1015"/>
      <c r="AM68" s="1015"/>
      <c r="AN68" s="1015"/>
      <c r="AO68" s="1015"/>
      <c r="AP68" s="1015">
        <v>768</v>
      </c>
      <c r="AQ68" s="1015"/>
      <c r="AR68" s="1015"/>
      <c r="AS68" s="1015"/>
      <c r="AT68" s="1015"/>
      <c r="AU68" s="1015">
        <v>202</v>
      </c>
      <c r="AV68" s="1015"/>
      <c r="AW68" s="1015"/>
      <c r="AX68" s="1015"/>
      <c r="AY68" s="1015"/>
      <c r="AZ68" s="1016" t="s">
        <v>545</v>
      </c>
      <c r="BA68" s="1016"/>
      <c r="BB68" s="1016"/>
      <c r="BC68" s="1016"/>
      <c r="BD68" s="1017"/>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9111</v>
      </c>
      <c r="R69" s="1000"/>
      <c r="S69" s="1000"/>
      <c r="T69" s="1000"/>
      <c r="U69" s="1000"/>
      <c r="V69" s="1000">
        <v>8473</v>
      </c>
      <c r="W69" s="1000"/>
      <c r="X69" s="1000"/>
      <c r="Y69" s="1000"/>
      <c r="Z69" s="1000"/>
      <c r="AA69" s="1000">
        <v>638</v>
      </c>
      <c r="AB69" s="1000"/>
      <c r="AC69" s="1000"/>
      <c r="AD69" s="1000"/>
      <c r="AE69" s="1000"/>
      <c r="AF69" s="1000">
        <v>638</v>
      </c>
      <c r="AG69" s="1000"/>
      <c r="AH69" s="1000"/>
      <c r="AI69" s="1000"/>
      <c r="AJ69" s="1000"/>
      <c r="AK69" s="1000">
        <v>3</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1359</v>
      </c>
      <c r="R70" s="1000"/>
      <c r="S70" s="1000"/>
      <c r="T70" s="1000"/>
      <c r="U70" s="1000"/>
      <c r="V70" s="1000">
        <v>1327</v>
      </c>
      <c r="W70" s="1000"/>
      <c r="X70" s="1000"/>
      <c r="Y70" s="1000"/>
      <c r="Z70" s="1000"/>
      <c r="AA70" s="1000">
        <v>32</v>
      </c>
      <c r="AB70" s="1000"/>
      <c r="AC70" s="1000"/>
      <c r="AD70" s="1000"/>
      <c r="AE70" s="1000"/>
      <c r="AF70" s="1000">
        <v>32</v>
      </c>
      <c r="AG70" s="1000"/>
      <c r="AH70" s="1000"/>
      <c r="AI70" s="1000"/>
      <c r="AJ70" s="1000"/>
      <c r="AK70" s="1000">
        <v>0</v>
      </c>
      <c r="AL70" s="1000"/>
      <c r="AM70" s="1000"/>
      <c r="AN70" s="1000"/>
      <c r="AO70" s="1000"/>
      <c r="AP70" s="1000">
        <v>401</v>
      </c>
      <c r="AQ70" s="1000"/>
      <c r="AR70" s="1000"/>
      <c r="AS70" s="1000"/>
      <c r="AT70" s="1000"/>
      <c r="AU70" s="1000">
        <v>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956</v>
      </c>
      <c r="R71" s="1000"/>
      <c r="S71" s="1000"/>
      <c r="T71" s="1000"/>
      <c r="U71" s="1000"/>
      <c r="V71" s="1000">
        <v>860</v>
      </c>
      <c r="W71" s="1000"/>
      <c r="X71" s="1000"/>
      <c r="Y71" s="1000"/>
      <c r="Z71" s="1000"/>
      <c r="AA71" s="1000">
        <v>96</v>
      </c>
      <c r="AB71" s="1000"/>
      <c r="AC71" s="1000"/>
      <c r="AD71" s="1000"/>
      <c r="AE71" s="1000"/>
      <c r="AF71" s="1000">
        <v>68</v>
      </c>
      <c r="AG71" s="1000"/>
      <c r="AH71" s="1000"/>
      <c r="AI71" s="1000"/>
      <c r="AJ71" s="1000"/>
      <c r="AK71" s="1000">
        <v>0</v>
      </c>
      <c r="AL71" s="1000"/>
      <c r="AM71" s="1000"/>
      <c r="AN71" s="1000"/>
      <c r="AO71" s="1000"/>
      <c r="AP71" s="1000">
        <v>274</v>
      </c>
      <c r="AQ71" s="1000"/>
      <c r="AR71" s="1000"/>
      <c r="AS71" s="1000"/>
      <c r="AT71" s="1000"/>
      <c r="AU71" s="1000">
        <v>48</v>
      </c>
      <c r="AV71" s="1000"/>
      <c r="AW71" s="1000"/>
      <c r="AX71" s="1000"/>
      <c r="AY71" s="1000"/>
      <c r="AZ71" s="1014"/>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0</v>
      </c>
      <c r="R72" s="1000"/>
      <c r="S72" s="1000"/>
      <c r="T72" s="1000"/>
      <c r="U72" s="1000"/>
      <c r="V72" s="1000">
        <v>18</v>
      </c>
      <c r="W72" s="1000"/>
      <c r="X72" s="1000"/>
      <c r="Y72" s="1000"/>
      <c r="Z72" s="1000"/>
      <c r="AA72" s="1000">
        <v>-18</v>
      </c>
      <c r="AB72" s="1000"/>
      <c r="AC72" s="1000"/>
      <c r="AD72" s="1000"/>
      <c r="AE72" s="1000"/>
      <c r="AF72" s="1000">
        <v>0</v>
      </c>
      <c r="AG72" s="1000"/>
      <c r="AH72" s="1000"/>
      <c r="AI72" s="1000"/>
      <c r="AJ72" s="1000"/>
      <c r="AK72" s="1000">
        <v>18</v>
      </c>
      <c r="AL72" s="1000"/>
      <c r="AM72" s="1000"/>
      <c r="AN72" s="1000"/>
      <c r="AO72" s="1000"/>
      <c r="AP72" s="1000">
        <f>140-17</f>
        <v>123</v>
      </c>
      <c r="AQ72" s="1000"/>
      <c r="AR72" s="1000"/>
      <c r="AS72" s="1000"/>
      <c r="AT72" s="1000"/>
      <c r="AU72" s="1000">
        <v>22</v>
      </c>
      <c r="AV72" s="1000"/>
      <c r="AW72" s="1000"/>
      <c r="AX72" s="1000"/>
      <c r="AY72" s="1000"/>
      <c r="AZ72" s="1014" t="s">
        <v>542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6">
        <v>588</v>
      </c>
      <c r="R73" s="1000"/>
      <c r="S73" s="1000"/>
      <c r="T73" s="1000"/>
      <c r="U73" s="1000"/>
      <c r="V73" s="1000">
        <v>540</v>
      </c>
      <c r="W73" s="1000"/>
      <c r="X73" s="1000"/>
      <c r="Y73" s="1000"/>
      <c r="Z73" s="1000"/>
      <c r="AA73" s="1000">
        <v>48</v>
      </c>
      <c r="AB73" s="1000"/>
      <c r="AC73" s="1000"/>
      <c r="AD73" s="1000"/>
      <c r="AE73" s="1000"/>
      <c r="AF73" s="1000">
        <v>48</v>
      </c>
      <c r="AG73" s="1000"/>
      <c r="AH73" s="1000"/>
      <c r="AI73" s="1000"/>
      <c r="AJ73" s="1000"/>
      <c r="AK73" s="1000">
        <v>0</v>
      </c>
      <c r="AL73" s="1000"/>
      <c r="AM73" s="1000"/>
      <c r="AN73" s="1000"/>
      <c r="AO73" s="1000"/>
      <c r="AP73" s="1000">
        <v>1276</v>
      </c>
      <c r="AQ73" s="1000"/>
      <c r="AR73" s="1000"/>
      <c r="AS73" s="1000"/>
      <c r="AT73" s="1000"/>
      <c r="AU73" s="1000">
        <v>106</v>
      </c>
      <c r="AV73" s="1000"/>
      <c r="AW73" s="1000"/>
      <c r="AX73" s="1000"/>
      <c r="AY73" s="1000"/>
      <c r="AZ73" s="1014"/>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537</v>
      </c>
      <c r="C74" s="1004"/>
      <c r="D74" s="1004"/>
      <c r="E74" s="1004"/>
      <c r="F74" s="1004"/>
      <c r="G74" s="1004"/>
      <c r="H74" s="1004"/>
      <c r="I74" s="1004"/>
      <c r="J74" s="1004"/>
      <c r="K74" s="1004"/>
      <c r="L74" s="1004"/>
      <c r="M74" s="1004"/>
      <c r="N74" s="1004"/>
      <c r="O74" s="1004"/>
      <c r="P74" s="1005"/>
      <c r="Q74" s="1006">
        <v>993</v>
      </c>
      <c r="R74" s="1000"/>
      <c r="S74" s="1000"/>
      <c r="T74" s="1000"/>
      <c r="U74" s="1000"/>
      <c r="V74" s="1000">
        <v>953</v>
      </c>
      <c r="W74" s="1000"/>
      <c r="X74" s="1000"/>
      <c r="Y74" s="1000"/>
      <c r="Z74" s="1000"/>
      <c r="AA74" s="1000">
        <v>40</v>
      </c>
      <c r="AB74" s="1000"/>
      <c r="AC74" s="1000"/>
      <c r="AD74" s="1000"/>
      <c r="AE74" s="1000"/>
      <c r="AF74" s="1000">
        <v>40</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538</v>
      </c>
      <c r="C75" s="1004"/>
      <c r="D75" s="1004"/>
      <c r="E75" s="1004"/>
      <c r="F75" s="1004"/>
      <c r="G75" s="1004"/>
      <c r="H75" s="1004"/>
      <c r="I75" s="1004"/>
      <c r="J75" s="1004"/>
      <c r="K75" s="1004"/>
      <c r="L75" s="1004"/>
      <c r="M75" s="1004"/>
      <c r="N75" s="1004"/>
      <c r="O75" s="1004"/>
      <c r="P75" s="1005"/>
      <c r="Q75" s="1007">
        <v>29848</v>
      </c>
      <c r="R75" s="1008"/>
      <c r="S75" s="1008"/>
      <c r="T75" s="1008"/>
      <c r="U75" s="1009"/>
      <c r="V75" s="1010">
        <v>28863</v>
      </c>
      <c r="W75" s="1008"/>
      <c r="X75" s="1008"/>
      <c r="Y75" s="1008"/>
      <c r="Z75" s="1009"/>
      <c r="AA75" s="1010">
        <v>985</v>
      </c>
      <c r="AB75" s="1008"/>
      <c r="AC75" s="1008"/>
      <c r="AD75" s="1008"/>
      <c r="AE75" s="1009"/>
      <c r="AF75" s="1010">
        <v>985</v>
      </c>
      <c r="AG75" s="1008"/>
      <c r="AH75" s="1008"/>
      <c r="AI75" s="1008"/>
      <c r="AJ75" s="1009"/>
      <c r="AK75" s="1010">
        <v>4112</v>
      </c>
      <c r="AL75" s="1008"/>
      <c r="AM75" s="1008"/>
      <c r="AN75" s="1008"/>
      <c r="AO75" s="1009"/>
      <c r="AP75" s="1010">
        <v>0</v>
      </c>
      <c r="AQ75" s="1008"/>
      <c r="AR75" s="1008"/>
      <c r="AS75" s="1008"/>
      <c r="AT75" s="1009"/>
      <c r="AU75" s="1010">
        <v>0</v>
      </c>
      <c r="AV75" s="1008"/>
      <c r="AW75" s="1008"/>
      <c r="AX75" s="1008"/>
      <c r="AY75" s="1009"/>
      <c r="AZ75" s="1011"/>
      <c r="BA75" s="1012"/>
      <c r="BB75" s="1012"/>
      <c r="BC75" s="1012"/>
      <c r="BD75" s="101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539</v>
      </c>
      <c r="C76" s="1004"/>
      <c r="D76" s="1004"/>
      <c r="E76" s="1004"/>
      <c r="F76" s="1004"/>
      <c r="G76" s="1004"/>
      <c r="H76" s="1004"/>
      <c r="I76" s="1004"/>
      <c r="J76" s="1004"/>
      <c r="K76" s="1004"/>
      <c r="L76" s="1004"/>
      <c r="M76" s="1004"/>
      <c r="N76" s="1004"/>
      <c r="O76" s="1004"/>
      <c r="P76" s="1005"/>
      <c r="Q76" s="1007">
        <v>271</v>
      </c>
      <c r="R76" s="1008"/>
      <c r="S76" s="1008"/>
      <c r="T76" s="1008"/>
      <c r="U76" s="1009"/>
      <c r="V76" s="1010">
        <v>249</v>
      </c>
      <c r="W76" s="1008"/>
      <c r="X76" s="1008"/>
      <c r="Y76" s="1008"/>
      <c r="Z76" s="1009"/>
      <c r="AA76" s="1010">
        <v>22</v>
      </c>
      <c r="AB76" s="1008"/>
      <c r="AC76" s="1008"/>
      <c r="AD76" s="1008"/>
      <c r="AE76" s="1009"/>
      <c r="AF76" s="1010">
        <v>22</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11"/>
      <c r="BA76" s="1012"/>
      <c r="BB76" s="1012"/>
      <c r="BC76" s="1012"/>
      <c r="BD76" s="1013"/>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540</v>
      </c>
      <c r="C77" s="1004"/>
      <c r="D77" s="1004"/>
      <c r="E77" s="1004"/>
      <c r="F77" s="1004"/>
      <c r="G77" s="1004"/>
      <c r="H77" s="1004"/>
      <c r="I77" s="1004"/>
      <c r="J77" s="1004"/>
      <c r="K77" s="1004"/>
      <c r="L77" s="1004"/>
      <c r="M77" s="1004"/>
      <c r="N77" s="1004"/>
      <c r="O77" s="1004"/>
      <c r="P77" s="1005"/>
      <c r="Q77" s="1007">
        <v>142626</v>
      </c>
      <c r="R77" s="1008"/>
      <c r="S77" s="1008"/>
      <c r="T77" s="1008"/>
      <c r="U77" s="1009"/>
      <c r="V77" s="1010">
        <v>136995</v>
      </c>
      <c r="W77" s="1008"/>
      <c r="X77" s="1008"/>
      <c r="Y77" s="1008"/>
      <c r="Z77" s="1009"/>
      <c r="AA77" s="1010">
        <v>5631</v>
      </c>
      <c r="AB77" s="1008"/>
      <c r="AC77" s="1008"/>
      <c r="AD77" s="1008"/>
      <c r="AE77" s="1009"/>
      <c r="AF77" s="1010">
        <v>5631</v>
      </c>
      <c r="AG77" s="1008"/>
      <c r="AH77" s="1008"/>
      <c r="AI77" s="1008"/>
      <c r="AJ77" s="1009"/>
      <c r="AK77" s="1010">
        <v>1078</v>
      </c>
      <c r="AL77" s="1008"/>
      <c r="AM77" s="1008"/>
      <c r="AN77" s="1008"/>
      <c r="AO77" s="1009"/>
      <c r="AP77" s="1010">
        <v>0</v>
      </c>
      <c r="AQ77" s="1008"/>
      <c r="AR77" s="1008"/>
      <c r="AS77" s="1008"/>
      <c r="AT77" s="1009"/>
      <c r="AU77" s="1010">
        <v>0</v>
      </c>
      <c r="AV77" s="1008"/>
      <c r="AW77" s="1008"/>
      <c r="AX77" s="1008"/>
      <c r="AY77" s="1009"/>
      <c r="AZ77" s="1011"/>
      <c r="BA77" s="1012"/>
      <c r="BB77" s="1012"/>
      <c r="BC77" s="1012"/>
      <c r="BD77" s="1013"/>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v>2842</v>
      </c>
      <c r="AQ88" s="988"/>
      <c r="AR88" s="988"/>
      <c r="AS88" s="988"/>
      <c r="AT88" s="988"/>
      <c r="AU88" s="988">
        <v>458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515869</v>
      </c>
      <c r="AB110" s="916"/>
      <c r="AC110" s="916"/>
      <c r="AD110" s="916"/>
      <c r="AE110" s="917"/>
      <c r="AF110" s="918">
        <v>524382</v>
      </c>
      <c r="AG110" s="916"/>
      <c r="AH110" s="916"/>
      <c r="AI110" s="916"/>
      <c r="AJ110" s="917"/>
      <c r="AK110" s="918">
        <v>483583</v>
      </c>
      <c r="AL110" s="916"/>
      <c r="AM110" s="916"/>
      <c r="AN110" s="916"/>
      <c r="AO110" s="917"/>
      <c r="AP110" s="919">
        <v>14.6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6412679</v>
      </c>
      <c r="BR110" s="863"/>
      <c r="BS110" s="863"/>
      <c r="BT110" s="863"/>
      <c r="BU110" s="863"/>
      <c r="BV110" s="863">
        <v>6314538</v>
      </c>
      <c r="BW110" s="863"/>
      <c r="BX110" s="863"/>
      <c r="BY110" s="863"/>
      <c r="BZ110" s="863"/>
      <c r="CA110" s="863">
        <v>6230401</v>
      </c>
      <c r="CB110" s="863"/>
      <c r="CC110" s="863"/>
      <c r="CD110" s="863"/>
      <c r="CE110" s="863"/>
      <c r="CF110" s="887">
        <v>188.3</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2688663</v>
      </c>
      <c r="BR112" s="835"/>
      <c r="BS112" s="835"/>
      <c r="BT112" s="835"/>
      <c r="BU112" s="835"/>
      <c r="BV112" s="835">
        <v>2590970</v>
      </c>
      <c r="BW112" s="835"/>
      <c r="BX112" s="835"/>
      <c r="BY112" s="835"/>
      <c r="BZ112" s="835"/>
      <c r="CA112" s="835">
        <v>2594628</v>
      </c>
      <c r="CB112" s="835"/>
      <c r="CC112" s="835"/>
      <c r="CD112" s="835"/>
      <c r="CE112" s="835"/>
      <c r="CF112" s="896">
        <v>78.400000000000006</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152039</v>
      </c>
      <c r="AB113" s="944"/>
      <c r="AC113" s="944"/>
      <c r="AD113" s="944"/>
      <c r="AE113" s="945"/>
      <c r="AF113" s="946">
        <v>130016</v>
      </c>
      <c r="AG113" s="944"/>
      <c r="AH113" s="944"/>
      <c r="AI113" s="944"/>
      <c r="AJ113" s="945"/>
      <c r="AK113" s="946">
        <v>125215</v>
      </c>
      <c r="AL113" s="944"/>
      <c r="AM113" s="944"/>
      <c r="AN113" s="944"/>
      <c r="AO113" s="945"/>
      <c r="AP113" s="947">
        <v>3.8</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578227</v>
      </c>
      <c r="BR113" s="835"/>
      <c r="BS113" s="835"/>
      <c r="BT113" s="835"/>
      <c r="BU113" s="835"/>
      <c r="BV113" s="835">
        <v>547090</v>
      </c>
      <c r="BW113" s="835"/>
      <c r="BX113" s="835"/>
      <c r="BY113" s="835"/>
      <c r="BZ113" s="835"/>
      <c r="CA113" s="835">
        <v>458282</v>
      </c>
      <c r="CB113" s="835"/>
      <c r="CC113" s="835"/>
      <c r="CD113" s="835"/>
      <c r="CE113" s="835"/>
      <c r="CF113" s="896">
        <v>13.9</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38248</v>
      </c>
      <c r="AB114" s="798"/>
      <c r="AC114" s="798"/>
      <c r="AD114" s="798"/>
      <c r="AE114" s="799"/>
      <c r="AF114" s="800">
        <v>27787</v>
      </c>
      <c r="AG114" s="798"/>
      <c r="AH114" s="798"/>
      <c r="AI114" s="798"/>
      <c r="AJ114" s="799"/>
      <c r="AK114" s="800">
        <v>41892</v>
      </c>
      <c r="AL114" s="798"/>
      <c r="AM114" s="798"/>
      <c r="AN114" s="798"/>
      <c r="AO114" s="799"/>
      <c r="AP114" s="845">
        <v>1.3</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306494</v>
      </c>
      <c r="BR114" s="835"/>
      <c r="BS114" s="835"/>
      <c r="BT114" s="835"/>
      <c r="BU114" s="835"/>
      <c r="BV114" s="835">
        <v>121342</v>
      </c>
      <c r="BW114" s="835"/>
      <c r="BX114" s="835"/>
      <c r="BY114" s="835"/>
      <c r="BZ114" s="835"/>
      <c r="CA114" s="835">
        <v>154147</v>
      </c>
      <c r="CB114" s="835"/>
      <c r="CC114" s="835"/>
      <c r="CD114" s="835"/>
      <c r="CE114" s="835"/>
      <c r="CF114" s="896">
        <v>4.7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57</v>
      </c>
      <c r="AB116" s="798"/>
      <c r="AC116" s="798"/>
      <c r="AD116" s="798"/>
      <c r="AE116" s="799"/>
      <c r="AF116" s="800">
        <v>207</v>
      </c>
      <c r="AG116" s="798"/>
      <c r="AH116" s="798"/>
      <c r="AI116" s="798"/>
      <c r="AJ116" s="799"/>
      <c r="AK116" s="800">
        <v>26</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706213</v>
      </c>
      <c r="AB117" s="930"/>
      <c r="AC117" s="930"/>
      <c r="AD117" s="930"/>
      <c r="AE117" s="931"/>
      <c r="AF117" s="932">
        <v>682392</v>
      </c>
      <c r="AG117" s="930"/>
      <c r="AH117" s="930"/>
      <c r="AI117" s="930"/>
      <c r="AJ117" s="931"/>
      <c r="AK117" s="932">
        <v>650716</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9986063</v>
      </c>
      <c r="BR119" s="866"/>
      <c r="BS119" s="866"/>
      <c r="BT119" s="866"/>
      <c r="BU119" s="866"/>
      <c r="BV119" s="866">
        <v>9573940</v>
      </c>
      <c r="BW119" s="866"/>
      <c r="BX119" s="866"/>
      <c r="BY119" s="866"/>
      <c r="BZ119" s="866"/>
      <c r="CA119" s="866">
        <v>9437458</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1572099</v>
      </c>
      <c r="BR120" s="863"/>
      <c r="BS120" s="863"/>
      <c r="BT120" s="863"/>
      <c r="BU120" s="863"/>
      <c r="BV120" s="863">
        <v>1770942</v>
      </c>
      <c r="BW120" s="863"/>
      <c r="BX120" s="863"/>
      <c r="BY120" s="863"/>
      <c r="BZ120" s="863"/>
      <c r="CA120" s="863">
        <v>1888374</v>
      </c>
      <c r="CB120" s="863"/>
      <c r="CC120" s="863"/>
      <c r="CD120" s="863"/>
      <c r="CE120" s="863"/>
      <c r="CF120" s="887">
        <v>57.1</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2688663</v>
      </c>
      <c r="DH120" s="863"/>
      <c r="DI120" s="863"/>
      <c r="DJ120" s="863"/>
      <c r="DK120" s="863"/>
      <c r="DL120" s="863">
        <v>2590970</v>
      </c>
      <c r="DM120" s="863"/>
      <c r="DN120" s="863"/>
      <c r="DO120" s="863"/>
      <c r="DP120" s="863"/>
      <c r="DQ120" s="863">
        <v>2594628</v>
      </c>
      <c r="DR120" s="863"/>
      <c r="DS120" s="863"/>
      <c r="DT120" s="863"/>
      <c r="DU120" s="863"/>
      <c r="DV120" s="864">
        <v>78.400000000000006</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459461</v>
      </c>
      <c r="BR121" s="835"/>
      <c r="BS121" s="835"/>
      <c r="BT121" s="835"/>
      <c r="BU121" s="835"/>
      <c r="BV121" s="835">
        <v>434489</v>
      </c>
      <c r="BW121" s="835"/>
      <c r="BX121" s="835"/>
      <c r="BY121" s="835"/>
      <c r="BZ121" s="835"/>
      <c r="CA121" s="835">
        <v>372233</v>
      </c>
      <c r="CB121" s="835"/>
      <c r="CC121" s="835"/>
      <c r="CD121" s="835"/>
      <c r="CE121" s="835"/>
      <c r="CF121" s="896">
        <v>11.3</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5810952</v>
      </c>
      <c r="BR122" s="866"/>
      <c r="BS122" s="866"/>
      <c r="BT122" s="866"/>
      <c r="BU122" s="866"/>
      <c r="BV122" s="866">
        <v>5774117</v>
      </c>
      <c r="BW122" s="866"/>
      <c r="BX122" s="866"/>
      <c r="BY122" s="866"/>
      <c r="BZ122" s="866"/>
      <c r="CA122" s="866">
        <v>5620645</v>
      </c>
      <c r="CB122" s="866"/>
      <c r="CC122" s="866"/>
      <c r="CD122" s="866"/>
      <c r="CE122" s="866"/>
      <c r="CF122" s="867">
        <v>169.9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7842512</v>
      </c>
      <c r="BR123" s="854"/>
      <c r="BS123" s="854"/>
      <c r="BT123" s="854"/>
      <c r="BU123" s="854"/>
      <c r="BV123" s="854">
        <v>7979548</v>
      </c>
      <c r="BW123" s="854"/>
      <c r="BX123" s="854"/>
      <c r="BY123" s="854"/>
      <c r="BZ123" s="854"/>
      <c r="CA123" s="854">
        <v>7881252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68.599999999999994</v>
      </c>
      <c r="BR124" s="852"/>
      <c r="BS124" s="852"/>
      <c r="BT124" s="852"/>
      <c r="BU124" s="852"/>
      <c r="BV124" s="852">
        <v>49</v>
      </c>
      <c r="BW124" s="852"/>
      <c r="BX124" s="852"/>
      <c r="BY124" s="852"/>
      <c r="BZ124" s="852"/>
      <c r="CA124" s="852">
        <v>47</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30580</v>
      </c>
      <c r="AB128" s="819"/>
      <c r="AC128" s="819"/>
      <c r="AD128" s="819"/>
      <c r="AE128" s="820"/>
      <c r="AF128" s="821">
        <v>27726</v>
      </c>
      <c r="AG128" s="819"/>
      <c r="AH128" s="819"/>
      <c r="AI128" s="819"/>
      <c r="AJ128" s="820"/>
      <c r="AK128" s="821">
        <v>18576</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3563135</v>
      </c>
      <c r="AB129" s="798"/>
      <c r="AC129" s="798"/>
      <c r="AD129" s="798"/>
      <c r="AE129" s="799"/>
      <c r="AF129" s="800">
        <v>3712979</v>
      </c>
      <c r="AG129" s="798"/>
      <c r="AH129" s="798"/>
      <c r="AI129" s="798"/>
      <c r="AJ129" s="799"/>
      <c r="AK129" s="800">
        <v>3783176</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441347</v>
      </c>
      <c r="AB130" s="798"/>
      <c r="AC130" s="798"/>
      <c r="AD130" s="798"/>
      <c r="AE130" s="799"/>
      <c r="AF130" s="800">
        <v>465418</v>
      </c>
      <c r="AG130" s="798"/>
      <c r="AH130" s="798"/>
      <c r="AI130" s="798"/>
      <c r="AJ130" s="799"/>
      <c r="AK130" s="800">
        <v>474915</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3121788</v>
      </c>
      <c r="AB131" s="781"/>
      <c r="AC131" s="781"/>
      <c r="AD131" s="781"/>
      <c r="AE131" s="782"/>
      <c r="AF131" s="783">
        <v>3247561</v>
      </c>
      <c r="AG131" s="781"/>
      <c r="AH131" s="781"/>
      <c r="AI131" s="781"/>
      <c r="AJ131" s="782"/>
      <c r="AK131" s="783">
        <v>3308261</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47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7.5048658010000002</v>
      </c>
      <c r="AB132" s="761"/>
      <c r="AC132" s="761"/>
      <c r="AD132" s="761"/>
      <c r="AE132" s="762"/>
      <c r="AF132" s="763">
        <v>5.8273886160000004</v>
      </c>
      <c r="AG132" s="761"/>
      <c r="AH132" s="761"/>
      <c r="AI132" s="761"/>
      <c r="AJ132" s="762"/>
      <c r="AK132" s="763">
        <v>4.7524968559999996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8.1</v>
      </c>
      <c r="AB133" s="740"/>
      <c r="AC133" s="740"/>
      <c r="AD133" s="740"/>
      <c r="AE133" s="741"/>
      <c r="AF133" s="739">
        <v>7.2</v>
      </c>
      <c r="AG133" s="740"/>
      <c r="AH133" s="740"/>
      <c r="AI133" s="740"/>
      <c r="AJ133" s="741"/>
      <c r="AK133" s="739">
        <v>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election activeCell="AH10" sqref="AH1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 zoomScaleNormal="100" zoomScaleSheetLayoutView="55" workbookViewId="0">
      <selection activeCell="W17" sqref="W17:AB18"/>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5" zoomScale="70" zoomScaleSheetLayoutView="70" workbookViewId="0">
      <selection activeCell="W17" sqref="W17:AB18"/>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6" t="s">
        <v>467</v>
      </c>
      <c r="L7" s="256"/>
      <c r="M7" s="257" t="s">
        <v>468</v>
      </c>
      <c r="N7" s="258"/>
    </row>
    <row r="8" spans="1:16" x14ac:dyDescent="0.15">
      <c r="A8" s="250"/>
      <c r="B8" s="246"/>
      <c r="C8" s="246"/>
      <c r="D8" s="246"/>
      <c r="E8" s="246"/>
      <c r="F8" s="246"/>
      <c r="G8" s="259"/>
      <c r="H8" s="260"/>
      <c r="I8" s="260"/>
      <c r="J8" s="261"/>
      <c r="K8" s="1157"/>
      <c r="L8" s="262" t="s">
        <v>469</v>
      </c>
      <c r="M8" s="263" t="s">
        <v>470</v>
      </c>
      <c r="N8" s="264" t="s">
        <v>471</v>
      </c>
    </row>
    <row r="9" spans="1:16" x14ac:dyDescent="0.15">
      <c r="A9" s="250"/>
      <c r="B9" s="246"/>
      <c r="C9" s="246"/>
      <c r="D9" s="246"/>
      <c r="E9" s="246"/>
      <c r="F9" s="246"/>
      <c r="G9" s="1170" t="s">
        <v>472</v>
      </c>
      <c r="H9" s="1171"/>
      <c r="I9" s="1171"/>
      <c r="J9" s="1172"/>
      <c r="K9" s="265">
        <v>1044316</v>
      </c>
      <c r="L9" s="266">
        <v>54309</v>
      </c>
      <c r="M9" s="267">
        <v>79561</v>
      </c>
      <c r="N9" s="268">
        <v>-31.7</v>
      </c>
    </row>
    <row r="10" spans="1:16" x14ac:dyDescent="0.15">
      <c r="A10" s="250"/>
      <c r="B10" s="246"/>
      <c r="C10" s="246"/>
      <c r="D10" s="246"/>
      <c r="E10" s="246"/>
      <c r="F10" s="246"/>
      <c r="G10" s="1170" t="s">
        <v>473</v>
      </c>
      <c r="H10" s="1171"/>
      <c r="I10" s="1171"/>
      <c r="J10" s="1172"/>
      <c r="K10" s="269">
        <v>136796</v>
      </c>
      <c r="L10" s="270">
        <v>7114</v>
      </c>
      <c r="M10" s="271">
        <v>7948</v>
      </c>
      <c r="N10" s="272">
        <v>-10.5</v>
      </c>
    </row>
    <row r="11" spans="1:16" ht="13.5" customHeight="1" x14ac:dyDescent="0.15">
      <c r="A11" s="250"/>
      <c r="B11" s="246"/>
      <c r="C11" s="246"/>
      <c r="D11" s="246"/>
      <c r="E11" s="246"/>
      <c r="F11" s="246"/>
      <c r="G11" s="1170" t="s">
        <v>474</v>
      </c>
      <c r="H11" s="1171"/>
      <c r="I11" s="1171"/>
      <c r="J11" s="1172"/>
      <c r="K11" s="269">
        <v>206345</v>
      </c>
      <c r="L11" s="270">
        <v>10731</v>
      </c>
      <c r="M11" s="271">
        <v>11971</v>
      </c>
      <c r="N11" s="272">
        <v>-10.4</v>
      </c>
    </row>
    <row r="12" spans="1:16" ht="13.5" customHeight="1" x14ac:dyDescent="0.15">
      <c r="A12" s="250"/>
      <c r="B12" s="246"/>
      <c r="C12" s="246"/>
      <c r="D12" s="246"/>
      <c r="E12" s="246"/>
      <c r="F12" s="246"/>
      <c r="G12" s="1170" t="s">
        <v>475</v>
      </c>
      <c r="H12" s="1171"/>
      <c r="I12" s="1171"/>
      <c r="J12" s="1172"/>
      <c r="K12" s="269">
        <v>116</v>
      </c>
      <c r="L12" s="270">
        <v>6</v>
      </c>
      <c r="M12" s="271">
        <v>484</v>
      </c>
      <c r="N12" s="272">
        <v>-98.8</v>
      </c>
    </row>
    <row r="13" spans="1:16" ht="13.5" customHeight="1" x14ac:dyDescent="0.15">
      <c r="A13" s="250"/>
      <c r="B13" s="246"/>
      <c r="C13" s="246"/>
      <c r="D13" s="246"/>
      <c r="E13" s="246"/>
      <c r="F13" s="246"/>
      <c r="G13" s="1170" t="s">
        <v>476</v>
      </c>
      <c r="H13" s="1171"/>
      <c r="I13" s="1171"/>
      <c r="J13" s="1172"/>
      <c r="K13" s="269" t="s">
        <v>477</v>
      </c>
      <c r="L13" s="270" t="s">
        <v>477</v>
      </c>
      <c r="M13" s="271">
        <v>5</v>
      </c>
      <c r="N13" s="272" t="s">
        <v>477</v>
      </c>
    </row>
    <row r="14" spans="1:16" ht="13.5" customHeight="1" x14ac:dyDescent="0.15">
      <c r="A14" s="250"/>
      <c r="B14" s="246"/>
      <c r="C14" s="246"/>
      <c r="D14" s="246"/>
      <c r="E14" s="246"/>
      <c r="F14" s="246"/>
      <c r="G14" s="1170" t="s">
        <v>478</v>
      </c>
      <c r="H14" s="1171"/>
      <c r="I14" s="1171"/>
      <c r="J14" s="1172"/>
      <c r="K14" s="269" t="s">
        <v>477</v>
      </c>
      <c r="L14" s="270" t="s">
        <v>477</v>
      </c>
      <c r="M14" s="271">
        <v>3782</v>
      </c>
      <c r="N14" s="272" t="s">
        <v>477</v>
      </c>
    </row>
    <row r="15" spans="1:16" ht="13.5" customHeight="1" x14ac:dyDescent="0.15">
      <c r="A15" s="250"/>
      <c r="B15" s="246"/>
      <c r="C15" s="246"/>
      <c r="D15" s="246"/>
      <c r="E15" s="246"/>
      <c r="F15" s="246"/>
      <c r="G15" s="1170" t="s">
        <v>479</v>
      </c>
      <c r="H15" s="1171"/>
      <c r="I15" s="1171"/>
      <c r="J15" s="1172"/>
      <c r="K15" s="269">
        <v>19778</v>
      </c>
      <c r="L15" s="270">
        <v>1029</v>
      </c>
      <c r="M15" s="271">
        <v>1791</v>
      </c>
      <c r="N15" s="272">
        <v>-42.5</v>
      </c>
    </row>
    <row r="16" spans="1:16" x14ac:dyDescent="0.15">
      <c r="A16" s="250"/>
      <c r="B16" s="246"/>
      <c r="C16" s="246"/>
      <c r="D16" s="246"/>
      <c r="E16" s="246"/>
      <c r="F16" s="246"/>
      <c r="G16" s="1173" t="s">
        <v>480</v>
      </c>
      <c r="H16" s="1174"/>
      <c r="I16" s="1174"/>
      <c r="J16" s="1175"/>
      <c r="K16" s="270">
        <v>-100701</v>
      </c>
      <c r="L16" s="270">
        <v>-5237</v>
      </c>
      <c r="M16" s="271">
        <v>-8307</v>
      </c>
      <c r="N16" s="272">
        <v>-37</v>
      </c>
    </row>
    <row r="17" spans="1:16" x14ac:dyDescent="0.15">
      <c r="A17" s="250"/>
      <c r="B17" s="246"/>
      <c r="C17" s="246"/>
      <c r="D17" s="246"/>
      <c r="E17" s="246"/>
      <c r="F17" s="246"/>
      <c r="G17" s="1173" t="s">
        <v>171</v>
      </c>
      <c r="H17" s="1174"/>
      <c r="I17" s="1174"/>
      <c r="J17" s="1175"/>
      <c r="K17" s="270">
        <v>1306650</v>
      </c>
      <c r="L17" s="270">
        <v>67952</v>
      </c>
      <c r="M17" s="271">
        <v>97236</v>
      </c>
      <c r="N17" s="272">
        <v>-30.1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7" t="s">
        <v>485</v>
      </c>
      <c r="H21" s="1168"/>
      <c r="I21" s="1168"/>
      <c r="J21" s="1169"/>
      <c r="K21" s="282">
        <v>5.98</v>
      </c>
      <c r="L21" s="283">
        <v>9.07</v>
      </c>
      <c r="M21" s="284">
        <v>-3.09</v>
      </c>
      <c r="N21" s="251"/>
      <c r="O21" s="285"/>
      <c r="P21" s="281"/>
    </row>
    <row r="22" spans="1:16" s="286" customFormat="1" x14ac:dyDescent="0.15">
      <c r="A22" s="281"/>
      <c r="B22" s="251"/>
      <c r="C22" s="251"/>
      <c r="D22" s="251"/>
      <c r="E22" s="251"/>
      <c r="F22" s="251"/>
      <c r="G22" s="1167" t="s">
        <v>486</v>
      </c>
      <c r="H22" s="1168"/>
      <c r="I22" s="1168"/>
      <c r="J22" s="1169"/>
      <c r="K22" s="287">
        <v>97.8</v>
      </c>
      <c r="L22" s="288">
        <v>97.2</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6" t="s">
        <v>467</v>
      </c>
      <c r="L30" s="256"/>
      <c r="M30" s="257" t="s">
        <v>468</v>
      </c>
      <c r="N30" s="258"/>
    </row>
    <row r="31" spans="1:16" x14ac:dyDescent="0.15">
      <c r="A31" s="250"/>
      <c r="B31" s="246"/>
      <c r="C31" s="246"/>
      <c r="D31" s="246"/>
      <c r="E31" s="246"/>
      <c r="F31" s="246"/>
      <c r="G31" s="259"/>
      <c r="H31" s="260"/>
      <c r="I31" s="260"/>
      <c r="J31" s="261"/>
      <c r="K31" s="1157"/>
      <c r="L31" s="262" t="s">
        <v>469</v>
      </c>
      <c r="M31" s="263" t="s">
        <v>470</v>
      </c>
      <c r="N31" s="264" t="s">
        <v>471</v>
      </c>
    </row>
    <row r="32" spans="1:16" ht="27" customHeight="1" x14ac:dyDescent="0.15">
      <c r="A32" s="250"/>
      <c r="B32" s="246"/>
      <c r="C32" s="246"/>
      <c r="D32" s="246"/>
      <c r="E32" s="246"/>
      <c r="F32" s="246"/>
      <c r="G32" s="1158" t="s">
        <v>490</v>
      </c>
      <c r="H32" s="1159"/>
      <c r="I32" s="1159"/>
      <c r="J32" s="1160"/>
      <c r="K32" s="296">
        <v>483583</v>
      </c>
      <c r="L32" s="296">
        <v>25149</v>
      </c>
      <c r="M32" s="297">
        <v>47831</v>
      </c>
      <c r="N32" s="298">
        <v>-47.4</v>
      </c>
    </row>
    <row r="33" spans="1:16" ht="13.5" customHeight="1" x14ac:dyDescent="0.15">
      <c r="A33" s="250"/>
      <c r="B33" s="246"/>
      <c r="C33" s="246"/>
      <c r="D33" s="246"/>
      <c r="E33" s="246"/>
      <c r="F33" s="246"/>
      <c r="G33" s="1158" t="s">
        <v>491</v>
      </c>
      <c r="H33" s="1159"/>
      <c r="I33" s="1159"/>
      <c r="J33" s="1160"/>
      <c r="K33" s="296" t="s">
        <v>477</v>
      </c>
      <c r="L33" s="296" t="s">
        <v>477</v>
      </c>
      <c r="M33" s="297" t="s">
        <v>477</v>
      </c>
      <c r="N33" s="298" t="s">
        <v>477</v>
      </c>
    </row>
    <row r="34" spans="1:16" ht="27" customHeight="1" x14ac:dyDescent="0.15">
      <c r="A34" s="250"/>
      <c r="B34" s="246"/>
      <c r="C34" s="246"/>
      <c r="D34" s="246"/>
      <c r="E34" s="246"/>
      <c r="F34" s="246"/>
      <c r="G34" s="1158" t="s">
        <v>492</v>
      </c>
      <c r="H34" s="1159"/>
      <c r="I34" s="1159"/>
      <c r="J34" s="1160"/>
      <c r="K34" s="296" t="s">
        <v>477</v>
      </c>
      <c r="L34" s="296" t="s">
        <v>477</v>
      </c>
      <c r="M34" s="297">
        <v>13</v>
      </c>
      <c r="N34" s="298" t="s">
        <v>477</v>
      </c>
    </row>
    <row r="35" spans="1:16" ht="27" customHeight="1" x14ac:dyDescent="0.15">
      <c r="A35" s="250"/>
      <c r="B35" s="246"/>
      <c r="C35" s="246"/>
      <c r="D35" s="246"/>
      <c r="E35" s="246"/>
      <c r="F35" s="246"/>
      <c r="G35" s="1158" t="s">
        <v>493</v>
      </c>
      <c r="H35" s="1159"/>
      <c r="I35" s="1159"/>
      <c r="J35" s="1160"/>
      <c r="K35" s="296">
        <v>125215</v>
      </c>
      <c r="L35" s="296">
        <v>6512</v>
      </c>
      <c r="M35" s="297">
        <v>14490</v>
      </c>
      <c r="N35" s="298">
        <v>-55.1</v>
      </c>
    </row>
    <row r="36" spans="1:16" ht="27" customHeight="1" x14ac:dyDescent="0.15">
      <c r="A36" s="250"/>
      <c r="B36" s="246"/>
      <c r="C36" s="246"/>
      <c r="D36" s="246"/>
      <c r="E36" s="246"/>
      <c r="F36" s="246"/>
      <c r="G36" s="1158" t="s">
        <v>494</v>
      </c>
      <c r="H36" s="1159"/>
      <c r="I36" s="1159"/>
      <c r="J36" s="1160"/>
      <c r="K36" s="296">
        <v>41892</v>
      </c>
      <c r="L36" s="296">
        <v>2179</v>
      </c>
      <c r="M36" s="297">
        <v>3677</v>
      </c>
      <c r="N36" s="298">
        <v>-40.700000000000003</v>
      </c>
    </row>
    <row r="37" spans="1:16" ht="13.5" customHeight="1" x14ac:dyDescent="0.15">
      <c r="A37" s="250"/>
      <c r="B37" s="246"/>
      <c r="C37" s="246"/>
      <c r="D37" s="246"/>
      <c r="E37" s="246"/>
      <c r="F37" s="246"/>
      <c r="G37" s="1158" t="s">
        <v>495</v>
      </c>
      <c r="H37" s="1159"/>
      <c r="I37" s="1159"/>
      <c r="J37" s="1160"/>
      <c r="K37" s="296" t="s">
        <v>477</v>
      </c>
      <c r="L37" s="296" t="s">
        <v>477</v>
      </c>
      <c r="M37" s="297">
        <v>1018</v>
      </c>
      <c r="N37" s="298" t="s">
        <v>477</v>
      </c>
    </row>
    <row r="38" spans="1:16" ht="27" customHeight="1" x14ac:dyDescent="0.15">
      <c r="A38" s="250"/>
      <c r="B38" s="246"/>
      <c r="C38" s="246"/>
      <c r="D38" s="246"/>
      <c r="E38" s="246"/>
      <c r="F38" s="246"/>
      <c r="G38" s="1161" t="s">
        <v>496</v>
      </c>
      <c r="H38" s="1162"/>
      <c r="I38" s="1162"/>
      <c r="J38" s="1163"/>
      <c r="K38" s="299">
        <v>26</v>
      </c>
      <c r="L38" s="299">
        <v>1</v>
      </c>
      <c r="M38" s="300">
        <v>7</v>
      </c>
      <c r="N38" s="301">
        <v>-85.7</v>
      </c>
      <c r="O38" s="295"/>
    </row>
    <row r="39" spans="1:16" x14ac:dyDescent="0.15">
      <c r="A39" s="250"/>
      <c r="B39" s="246"/>
      <c r="C39" s="246"/>
      <c r="D39" s="246"/>
      <c r="E39" s="246"/>
      <c r="F39" s="246"/>
      <c r="G39" s="1161" t="s">
        <v>497</v>
      </c>
      <c r="H39" s="1162"/>
      <c r="I39" s="1162"/>
      <c r="J39" s="1163"/>
      <c r="K39" s="302">
        <v>-18576</v>
      </c>
      <c r="L39" s="302">
        <v>-966</v>
      </c>
      <c r="M39" s="303">
        <v>-3521</v>
      </c>
      <c r="N39" s="304">
        <v>-72.599999999999994</v>
      </c>
      <c r="O39" s="295"/>
    </row>
    <row r="40" spans="1:16" ht="27" customHeight="1" x14ac:dyDescent="0.15">
      <c r="A40" s="250"/>
      <c r="B40" s="246"/>
      <c r="C40" s="246"/>
      <c r="D40" s="246"/>
      <c r="E40" s="246"/>
      <c r="F40" s="246"/>
      <c r="G40" s="1158" t="s">
        <v>498</v>
      </c>
      <c r="H40" s="1159"/>
      <c r="I40" s="1159"/>
      <c r="J40" s="1160"/>
      <c r="K40" s="302">
        <v>-474915</v>
      </c>
      <c r="L40" s="302">
        <v>-24698</v>
      </c>
      <c r="M40" s="303">
        <v>-43531</v>
      </c>
      <c r="N40" s="304">
        <v>-43.3</v>
      </c>
      <c r="O40" s="295"/>
    </row>
    <row r="41" spans="1:16" x14ac:dyDescent="0.15">
      <c r="A41" s="250"/>
      <c r="B41" s="246"/>
      <c r="C41" s="246"/>
      <c r="D41" s="246"/>
      <c r="E41" s="246"/>
      <c r="F41" s="246"/>
      <c r="G41" s="1164" t="s">
        <v>282</v>
      </c>
      <c r="H41" s="1165"/>
      <c r="I41" s="1165"/>
      <c r="J41" s="1166"/>
      <c r="K41" s="296">
        <v>157225</v>
      </c>
      <c r="L41" s="302">
        <v>8176</v>
      </c>
      <c r="M41" s="303">
        <v>19983</v>
      </c>
      <c r="N41" s="304">
        <v>-59.1</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1" t="s">
        <v>467</v>
      </c>
      <c r="J49" s="1153" t="s">
        <v>502</v>
      </c>
      <c r="K49" s="1154"/>
      <c r="L49" s="1154"/>
      <c r="M49" s="1154"/>
      <c r="N49" s="1155"/>
    </row>
    <row r="50" spans="1:14" x14ac:dyDescent="0.15">
      <c r="A50" s="250"/>
      <c r="B50" s="246"/>
      <c r="C50" s="246"/>
      <c r="D50" s="246"/>
      <c r="E50" s="246"/>
      <c r="F50" s="246"/>
      <c r="G50" s="314"/>
      <c r="H50" s="315"/>
      <c r="I50" s="1152"/>
      <c r="J50" s="316" t="s">
        <v>503</v>
      </c>
      <c r="K50" s="317" t="s">
        <v>504</v>
      </c>
      <c r="L50" s="318" t="s">
        <v>505</v>
      </c>
      <c r="M50" s="319" t="s">
        <v>506</v>
      </c>
      <c r="N50" s="320" t="s">
        <v>507</v>
      </c>
    </row>
    <row r="51" spans="1:14" x14ac:dyDescent="0.15">
      <c r="A51" s="250"/>
      <c r="B51" s="246"/>
      <c r="C51" s="246"/>
      <c r="D51" s="246"/>
      <c r="E51" s="246"/>
      <c r="F51" s="246"/>
      <c r="G51" s="312" t="s">
        <v>508</v>
      </c>
      <c r="H51" s="313"/>
      <c r="I51" s="321">
        <v>2244578</v>
      </c>
      <c r="J51" s="322">
        <v>123018</v>
      </c>
      <c r="K51" s="323">
        <v>116.2</v>
      </c>
      <c r="L51" s="324">
        <v>69806</v>
      </c>
      <c r="M51" s="325">
        <v>13.4</v>
      </c>
      <c r="N51" s="326">
        <v>102.8</v>
      </c>
    </row>
    <row r="52" spans="1:14" x14ac:dyDescent="0.15">
      <c r="A52" s="250"/>
      <c r="B52" s="246"/>
      <c r="C52" s="246"/>
      <c r="D52" s="246"/>
      <c r="E52" s="246"/>
      <c r="F52" s="246"/>
      <c r="G52" s="327"/>
      <c r="H52" s="328" t="s">
        <v>509</v>
      </c>
      <c r="I52" s="329">
        <v>586801</v>
      </c>
      <c r="J52" s="330">
        <v>32161</v>
      </c>
      <c r="K52" s="331">
        <v>146.1</v>
      </c>
      <c r="L52" s="332">
        <v>32823</v>
      </c>
      <c r="M52" s="333">
        <v>1</v>
      </c>
      <c r="N52" s="334">
        <v>145.1</v>
      </c>
    </row>
    <row r="53" spans="1:14" x14ac:dyDescent="0.15">
      <c r="A53" s="250"/>
      <c r="B53" s="246"/>
      <c r="C53" s="246"/>
      <c r="D53" s="246"/>
      <c r="E53" s="246"/>
      <c r="F53" s="246"/>
      <c r="G53" s="312" t="s">
        <v>510</v>
      </c>
      <c r="H53" s="313"/>
      <c r="I53" s="321">
        <v>1054417</v>
      </c>
      <c r="J53" s="322">
        <v>56854</v>
      </c>
      <c r="K53" s="323">
        <v>-53.8</v>
      </c>
      <c r="L53" s="324">
        <v>74444</v>
      </c>
      <c r="M53" s="325">
        <v>6.6</v>
      </c>
      <c r="N53" s="326">
        <v>-60.4</v>
      </c>
    </row>
    <row r="54" spans="1:14" x14ac:dyDescent="0.15">
      <c r="A54" s="250"/>
      <c r="B54" s="246"/>
      <c r="C54" s="246"/>
      <c r="D54" s="246"/>
      <c r="E54" s="246"/>
      <c r="F54" s="246"/>
      <c r="G54" s="327"/>
      <c r="H54" s="328" t="s">
        <v>509</v>
      </c>
      <c r="I54" s="329">
        <v>199799</v>
      </c>
      <c r="J54" s="330">
        <v>10773</v>
      </c>
      <c r="K54" s="331">
        <v>-66.5</v>
      </c>
      <c r="L54" s="332">
        <v>34175</v>
      </c>
      <c r="M54" s="333">
        <v>4.0999999999999996</v>
      </c>
      <c r="N54" s="334">
        <v>-70.599999999999994</v>
      </c>
    </row>
    <row r="55" spans="1:14" x14ac:dyDescent="0.15">
      <c r="A55" s="250"/>
      <c r="B55" s="246"/>
      <c r="C55" s="246"/>
      <c r="D55" s="246"/>
      <c r="E55" s="246"/>
      <c r="F55" s="246"/>
      <c r="G55" s="312" t="s">
        <v>511</v>
      </c>
      <c r="H55" s="313"/>
      <c r="I55" s="321">
        <v>1870671</v>
      </c>
      <c r="J55" s="322">
        <v>100342</v>
      </c>
      <c r="K55" s="323">
        <v>76.5</v>
      </c>
      <c r="L55" s="324">
        <v>85205</v>
      </c>
      <c r="M55" s="325">
        <v>14.5</v>
      </c>
      <c r="N55" s="326">
        <v>62</v>
      </c>
    </row>
    <row r="56" spans="1:14" x14ac:dyDescent="0.15">
      <c r="A56" s="250"/>
      <c r="B56" s="246"/>
      <c r="C56" s="246"/>
      <c r="D56" s="246"/>
      <c r="E56" s="246"/>
      <c r="F56" s="246"/>
      <c r="G56" s="327"/>
      <c r="H56" s="328" t="s">
        <v>509</v>
      </c>
      <c r="I56" s="329">
        <v>239418</v>
      </c>
      <c r="J56" s="330">
        <v>12842</v>
      </c>
      <c r="K56" s="331">
        <v>19.2</v>
      </c>
      <c r="L56" s="332">
        <v>38847</v>
      </c>
      <c r="M56" s="333">
        <v>13.7</v>
      </c>
      <c r="N56" s="334">
        <v>5.5</v>
      </c>
    </row>
    <row r="57" spans="1:14" x14ac:dyDescent="0.15">
      <c r="A57" s="250"/>
      <c r="B57" s="246"/>
      <c r="C57" s="246"/>
      <c r="D57" s="246"/>
      <c r="E57" s="246"/>
      <c r="F57" s="246"/>
      <c r="G57" s="312" t="s">
        <v>512</v>
      </c>
      <c r="H57" s="313"/>
      <c r="I57" s="321">
        <v>857653</v>
      </c>
      <c r="J57" s="322">
        <v>45364</v>
      </c>
      <c r="K57" s="323">
        <v>-54.8</v>
      </c>
      <c r="L57" s="324">
        <v>69469</v>
      </c>
      <c r="M57" s="325">
        <v>-18.5</v>
      </c>
      <c r="N57" s="326">
        <v>-36.299999999999997</v>
      </c>
    </row>
    <row r="58" spans="1:14" x14ac:dyDescent="0.15">
      <c r="A58" s="250"/>
      <c r="B58" s="246"/>
      <c r="C58" s="246"/>
      <c r="D58" s="246"/>
      <c r="E58" s="246"/>
      <c r="F58" s="246"/>
      <c r="G58" s="327"/>
      <c r="H58" s="328" t="s">
        <v>509</v>
      </c>
      <c r="I58" s="329">
        <v>64312</v>
      </c>
      <c r="J58" s="330">
        <v>3402</v>
      </c>
      <c r="K58" s="331">
        <v>-73.5</v>
      </c>
      <c r="L58" s="332">
        <v>38215</v>
      </c>
      <c r="M58" s="333">
        <v>-1.6</v>
      </c>
      <c r="N58" s="334">
        <v>-71.900000000000006</v>
      </c>
    </row>
    <row r="59" spans="1:14" x14ac:dyDescent="0.15">
      <c r="A59" s="250"/>
      <c r="B59" s="246"/>
      <c r="C59" s="246"/>
      <c r="D59" s="246"/>
      <c r="E59" s="246"/>
      <c r="F59" s="246"/>
      <c r="G59" s="312" t="s">
        <v>513</v>
      </c>
      <c r="H59" s="313"/>
      <c r="I59" s="321">
        <v>968437</v>
      </c>
      <c r="J59" s="322">
        <v>50363</v>
      </c>
      <c r="K59" s="323">
        <v>11</v>
      </c>
      <c r="L59" s="324">
        <v>67293</v>
      </c>
      <c r="M59" s="325">
        <v>-3.1</v>
      </c>
      <c r="N59" s="326">
        <v>14.1</v>
      </c>
    </row>
    <row r="60" spans="1:14" x14ac:dyDescent="0.15">
      <c r="A60" s="250"/>
      <c r="B60" s="246"/>
      <c r="C60" s="246"/>
      <c r="D60" s="246"/>
      <c r="E60" s="246"/>
      <c r="F60" s="246"/>
      <c r="G60" s="327"/>
      <c r="H60" s="328" t="s">
        <v>509</v>
      </c>
      <c r="I60" s="335">
        <v>49101</v>
      </c>
      <c r="J60" s="330">
        <v>2553</v>
      </c>
      <c r="K60" s="331">
        <v>-25</v>
      </c>
      <c r="L60" s="332">
        <v>35076</v>
      </c>
      <c r="M60" s="333">
        <v>-8.1999999999999993</v>
      </c>
      <c r="N60" s="334">
        <v>-16.8</v>
      </c>
    </row>
    <row r="61" spans="1:14" x14ac:dyDescent="0.15">
      <c r="A61" s="250"/>
      <c r="B61" s="246"/>
      <c r="C61" s="246"/>
      <c r="D61" s="246"/>
      <c r="E61" s="246"/>
      <c r="F61" s="246"/>
      <c r="G61" s="312" t="s">
        <v>514</v>
      </c>
      <c r="H61" s="336"/>
      <c r="I61" s="337">
        <v>1399151</v>
      </c>
      <c r="J61" s="338">
        <v>75188</v>
      </c>
      <c r="K61" s="339">
        <v>19</v>
      </c>
      <c r="L61" s="340">
        <v>73243</v>
      </c>
      <c r="M61" s="341">
        <v>2.6</v>
      </c>
      <c r="N61" s="326">
        <v>16.399999999999999</v>
      </c>
    </row>
    <row r="62" spans="1:14" x14ac:dyDescent="0.15">
      <c r="A62" s="250"/>
      <c r="B62" s="246"/>
      <c r="C62" s="246"/>
      <c r="D62" s="246"/>
      <c r="E62" s="246"/>
      <c r="F62" s="246"/>
      <c r="G62" s="327"/>
      <c r="H62" s="328" t="s">
        <v>509</v>
      </c>
      <c r="I62" s="329">
        <v>227886</v>
      </c>
      <c r="J62" s="330">
        <v>12346</v>
      </c>
      <c r="K62" s="331">
        <v>0.1</v>
      </c>
      <c r="L62" s="332">
        <v>35827</v>
      </c>
      <c r="M62" s="333">
        <v>1.8</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W17" sqref="W17:AB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90" zoomScaleNormal="90" zoomScaleSheetLayoutView="55" workbookViewId="0">
      <selection activeCell="W17" sqref="W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9" zoomScale="70" zoomScaleNormal="70" zoomScaleSheetLayoutView="100" workbookViewId="0">
      <selection activeCell="W17" sqref="W17:AB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6" t="s">
        <v>3</v>
      </c>
      <c r="D47" s="1176"/>
      <c r="E47" s="1177"/>
      <c r="F47" s="11">
        <v>44.21</v>
      </c>
      <c r="G47" s="12">
        <v>42.49</v>
      </c>
      <c r="H47" s="12">
        <v>32.880000000000003</v>
      </c>
      <c r="I47" s="12">
        <v>36.909999999999997</v>
      </c>
      <c r="J47" s="13">
        <v>39.21</v>
      </c>
    </row>
    <row r="48" spans="2:10" ht="57.75" customHeight="1" x14ac:dyDescent="0.15">
      <c r="B48" s="14"/>
      <c r="C48" s="1178" t="s">
        <v>4</v>
      </c>
      <c r="D48" s="1178"/>
      <c r="E48" s="1179"/>
      <c r="F48" s="15">
        <v>3.65</v>
      </c>
      <c r="G48" s="16">
        <v>1.22</v>
      </c>
      <c r="H48" s="16">
        <v>10.35</v>
      </c>
      <c r="I48" s="16">
        <v>6</v>
      </c>
      <c r="J48" s="17">
        <v>8.3800000000000008</v>
      </c>
    </row>
    <row r="49" spans="2:10" ht="57.75" customHeight="1" thickBot="1" x14ac:dyDescent="0.2">
      <c r="B49" s="18"/>
      <c r="C49" s="1180" t="s">
        <v>5</v>
      </c>
      <c r="D49" s="1180"/>
      <c r="E49" s="1181"/>
      <c r="F49" s="19" t="s">
        <v>521</v>
      </c>
      <c r="G49" s="20" t="s">
        <v>522</v>
      </c>
      <c r="H49" s="20" t="s">
        <v>523</v>
      </c>
      <c r="I49" s="20" t="s">
        <v>524</v>
      </c>
      <c r="J49" s="21">
        <v>2.4900000000000002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2018-05-02T06:37:26Z</cp:lastPrinted>
  <dcterms:created xsi:type="dcterms:W3CDTF">2018-01-24T06:48:27Z</dcterms:created>
  <dcterms:modified xsi:type="dcterms:W3CDTF">2018-11-26T02:22:01Z</dcterms:modified>
  <cp:category/>
</cp:coreProperties>
</file>