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20490" windowHeight="8340" tabRatio="9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U34" i="10" s="1"/>
  <c r="U35"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<sst xmlns="http://schemas.openxmlformats.org/spreadsheetml/2006/main" count="1113" uniqueCount="595">
  <si>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</si>
  <si>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</si>
  <si>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</si>
  <si>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</si>
  <si>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</si>
  <si>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</si>
  <si>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</si>
  <si>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</si>
  <si>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</si>
  <si>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</si>
  <si>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</si>
  <si>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</si>
  <si>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</si>
  <si>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</si>
  <si>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</si>
  <si>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</si>
  <si>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</si>
  <si>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</si>
  <si>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</si>
  <si>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</si>
  <si>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</si>
  <si>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</si>
  <si>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</si>
  <si>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</si>
  <si>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</si>
  <si>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</si>
  <si>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</si>
  <si>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</si>
  <si>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</si>
  <si>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</si>
  <si>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</si>
  <si>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</si>
  <si>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</si>
  <si>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</si>
  <si>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</si>
  <si>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</si>
  <si>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</si>
  <si>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</si>
  <si>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</si>
  <si>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</si>
  <si>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</si>
  <si>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</si>
  <si>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</si>
  <si>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</si>
  <si>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</si>
  <si>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</si>
  <si>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</si>
  <si>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</si>
  <si>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</si>
  <si>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</si>
  <si>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</si>
  <si>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</si>
  <si>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</si>
  <si>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</si>
  <si>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</si>
  <si>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</si>
  <si>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</si>
  <si>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</si>
  <si>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</si>
  <si>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</si>
  <si>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</si>
  <si>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</si>
  <si>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</si>
  <si>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</si>
  <si>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</si>
  <si>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</si>
  <si>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</si>
  <si>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</si>
  <si>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</si>
  <si>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</si>
  <si>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</si>
  <si>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</si>
  <si>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</si>
  <si>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</si>
  <si>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</si>
  <si>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</si>
  <si>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</si>
  <si>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</si>
  <si>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</si>
  <si>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</si>
  <si>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</si>
  <si>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</si>
  <si>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</si>
  <si>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</si>
  <si>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</si>
  <si>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</si>
  <si>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</si>
  <si>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</si>
  <si>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</si>
  <si>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</si>
  <si>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</si>
  <si>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</si>
  <si>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</si>
  <si>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</si>
  <si>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</si>
  <si>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</si>
  <si>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</si>
  <si>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</si>
  <si>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</si>
  <si>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</si>
  <si>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</si>
  <si>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</si>
  <si>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</si>
  <si>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</si>
  <si>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</si>
  <si>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</si>
  <si>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</si>
  <si>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</si>
  <si>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</si>
  <si>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</si>
  <si>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</si>
  <si>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</si>
  <si>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</si>
  <si>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</si>
  <si>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</si>
  <si>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</si>
  <si>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</si>
  <si>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</si>
  <si>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</si>
  <si>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</si>
  <si>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</si>
  <si>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</si>
  <si>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</si>
  <si>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</si>
  <si>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</si>
  <si>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</si>
  <si>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</si>
  <si>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</si>
  <si>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</si>
  <si>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</si>
  <si>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</si>
  <si>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</si>
  <si>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</si>
  <si>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</si>
  <si>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</si>
  <si>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</si>
  <si>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</si>
  <si>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</si>
  <si>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</si>
  <si>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</si>
  <si>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</si>
  <si>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</si>
  <si>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</si>
  <si>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</si>
  <si>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</si>
  <si>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</si>
  <si>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</si>
  <si>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</si>
  <si>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</si>
  <si>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</si>
  <si>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</si>
  <si>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</si>
  <si>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</si>
  <si>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</si>
  <si>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</si>
  <si>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</si>
  <si>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</si>
  <si>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</si>
  <si>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</si>
  <si>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</si>
  <si>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</si>
  <si>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</si>
  <si>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</si>
  <si>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</si>
  <si>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</si>
  <si>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</si>
  <si>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</si>
  <si>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</si>
  <si>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</si>
  <si>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</si>
  <si>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</si>
  <si>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</si>
  <si>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</si>
  <si>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</si>
  <si>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</si>
  <si>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</si>
  <si>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</si>
  <si>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</si>
  <si>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</si>
  <si>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</si>
  <si>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</si>
  <si>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</si>
  <si>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</si>
  <si>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</si>
  <si>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</si>
  <si>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</si>
  <si>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</si>
  <si>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</si>
  <si>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</si>
  <si>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</si>
  <si>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</si>
  <si>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</si>
  <si>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</si>
  <si>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</si>
  <si>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</si>
  <si>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</si>
  <si>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</si>
  <si>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</si>
  <si>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</si>
  <si>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</si>
  <si>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</si>
  <si>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</si>
  <si>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</si>
  <si>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</si>
  <si>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</si>
  <si>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</si>
  <si>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</si>
  <si>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</si>
  <si>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</si>
  <si>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</si>
  <si>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</si>
  <si>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沖縄県与那原町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</si>
  <si>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</si>
  <si>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</si>
  <si>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</si>
  <si>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</si>
  <si>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</si>
  <si>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</si>
  <si>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</si>
  <si>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</si>
  <si>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</si>
  <si>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</si>
  <si>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</si>
  <si>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</si>
  <si>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</si>
  <si>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</si>
  <si>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</si>
  <si>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</si>
  <si>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</si>
  <si>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</si>
  <si>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</si>
  <si>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</si>
  <si>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</si>
  <si>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</si>
  <si>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</si>
  <si>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</si>
  <si>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</si>
  <si>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</si>
  <si>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</si>
  <si>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</si>
  <si>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</si>
  <si>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</si>
  <si>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</si>
  <si>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</si>
  <si>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</si>
  <si>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</si>
  <si>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</si>
  <si>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</si>
  <si>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</si>
  <si>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</si>
  <si>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</si>
  <si>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</si>
  <si>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</si>
  <si>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</si>
  <si>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</si>
  <si>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</si>
  <si>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</si>
  <si>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</si>
  <si>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</si>
  <si>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</si>
  <si>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</si>
  <si>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</si>
  <si>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</si>
  <si>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</si>
  <si>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</si>
  <si>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</si>
  <si>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</si>
  <si>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</si>
  <si>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</si>
  <si>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</si>
  <si>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</si>
  <si>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</si>
  <si>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</si>
  <si>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</si>
  <si>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</si>
  <si>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</si>
  <si>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</si>
  <si>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</si>
  <si>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</si>
  <si>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</si>
  <si>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</si>
  <si>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</si>
  <si>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</si>
  <si>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</si>
  <si>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</si>
  <si>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</si>
  <si>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</si>
  <si>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</si>
  <si>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</si>
  <si>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</si>
  <si>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</si>
  <si>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</si>
  <si>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</si>
  <si>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</si>
  <si>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</si>
  <si>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</si>
  <si>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</si>
  <si>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</si>
  <si>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</si>
  <si>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</si>
  <si>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</si>
  <si>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</si>
  <si>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</si>
  <si>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</si>
  <si>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</si>
  <si>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</si>
  <si>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</si>
  <si>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</si>
  <si>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</si>
  <si>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</si>
  <si>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</si>
  <si>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</si>
  <si>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</si>
  <si>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</si>
  <si>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</si>
  <si>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</si>
  <si>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</si>
  <si>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</si>
  <si>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</si>
  <si>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</si>
  <si>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</si>
  <si>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</si>
  <si>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</si>
  <si>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</si>
  <si>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</si>
  <si>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</si>
  <si>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</si>
  <si>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</si>
  <si>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</si>
  <si>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</si>
  <si>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</si>
  <si>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</si>
  <si>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</si>
  <si>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</si>
  <si>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</si>
  <si>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</si>
  <si>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</si>
  <si>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</si>
  <si>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</si>
  <si>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</si>
  <si>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</si>
  <si>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</si>
  <si>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</si>
  <si>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</si>
  <si>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</si>
  <si>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</si>
  <si>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</si>
  <si>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</si>
  <si>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</si>
  <si>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</si>
  <si>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</si>
  <si>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</si>
  <si>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</si>
  <si>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</si>
  <si>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</si>
  <si>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</si>
  <si>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</si>
  <si>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</si>
  <si>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</si>
  <si>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</si>
  <si>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</si>
  <si>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沖縄県与那原町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</si>
  <si>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</si>
  <si>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</si>
  <si>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</si>
  <si>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</si>
  <si>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</si>
  <si>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</si>
  <si>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</si>
  <si>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</si>
  <si>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</si>
  <si>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</si>
  <si>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</si>
  <si>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</si>
  <si>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</si>
  <si>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</si>
  <si>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</si>
  <si>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</si>
  <si>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</si>
  <si>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</si>
  <si>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</si>
  <si>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</si>
  <si>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</si>
  <si>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</si>
  <si>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</si>
  <si>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</si>
  <si>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</si>
  <si>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</si>
  <si>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</si>
  <si>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</si>
  <si>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</si>
  <si>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</si>
  <si>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</si>
  <si>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</si>
  <si>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</si>
  <si>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</si>
  <si>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</si>
  <si>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</si>
  <si>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</si>
  <si>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</si>
  <si>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</si>
  <si>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</si>
  <si>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</si>
  <si>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</si>
  <si>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</si>
  <si>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</si>
  <si>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</si>
  <si>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</si>
  <si>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</si>
  <si>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</si>
  <si>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</si>
  <si>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</si>
  <si>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</si>
  <si>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</si>
  <si>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</si>
  <si>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</si>
  <si>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</si>
  <si>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</si>
  <si>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</si>
  <si>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</si>
  <si>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</si>
  <si>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</si>
  <si>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</si>
  <si>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</si>
  <si>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</si>
  <si>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</si>
  <si>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</si>
  <si>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</si>
  <si>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</si>
  <si>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</si>
  <si>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</si>
  <si>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</si>
  <si>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</si>
  <si>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</si>
  <si>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</si>
  <si>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</si>
  <si>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</si>
  <si>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</si>
  <si>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</si>
  <si>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</si>
  <si>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</si>
  <si>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</si>
  <si>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</si>
  <si>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</si>
  <si>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</si>
  <si>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</si>
  <si>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</si>
  <si>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</si>
  <si>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</si>
  <si>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</si>
  <si>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</si>
  <si>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</si>
  <si>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</si>
  <si>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</si>
  <si>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</si>
  <si>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</si>
  <si>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</si>
  <si>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</si>
  <si>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</si>
  <si>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</si>
  <si>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</si>
  <si>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</si>
  <si>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</si>
  <si>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</si>
  <si>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</si>
  <si>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</si>
  <si>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</si>
  <si>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</si>
  <si>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</si>
  <si>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</si>
  <si>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</si>
  <si>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</si>
  <si>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</si>
  <si>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</si>
  <si>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</si>
  <si>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</si>
  <si>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</si>
  <si>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</si>
  <si>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</si>
  <si>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</si>
  <si>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</si>
  <si>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</si>
  <si>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</si>
  <si>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</si>
  <si>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</si>
  <si>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</si>
  <si>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</si>
  <si>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</si>
  <si>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</si>
  <si>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</si>
  <si>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</si>
  <si>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</si>
  <si>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</si>
  <si>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</si>
  <si>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</si>
  <si>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</si>
  <si>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</si>
  <si>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</si>
  <si>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</si>
  <si>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</si>
  <si>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</si>
  <si>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</si>
  <si>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</si>
  <si>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</si>
  <si>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</si>
  <si>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</si>
  <si>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</si>
  <si>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</si>
  <si>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</si>
  <si>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</si>
  <si>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</si>
  <si>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</si>
  <si>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</si>
  <si>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</si>
  <si>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</si>
  <si>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</si>
  <si>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</si>
  <si>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</si>
  <si>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</si>
  <si>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</si>
  <si>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</si>
  <si>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</si>
  <si>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</si>
  <si>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</si>
  <si>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</si>
  <si>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</si>
  <si>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</si>
  <si>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</si>
  <si>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</si>
  <si>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</si>
  <si>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</si>
  <si>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</si>
  <si>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</si>
  <si>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</si>
  <si>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</si>
  <si>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</si>
  <si>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</si>
  <si>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</si>
  <si>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</si>
  <si>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</si>
  <si>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</si>
  <si>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</si>
  <si>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</si>
  <si>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</si>
  <si>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</si>
  <si>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</si>
  <si>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</si>
  <si>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</si>
  <si>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</si>
  <si>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</si>
  <si>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</si>
  <si>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2.29</t>
  </si>
  <si>
    <t>▲ 1.26</t>
  </si>
  <si>
    <t>▲ 3.66</t>
  </si>
  <si>
    <t>▲ 7.38</t>
  </si>
  <si>
    <t>水道事業会計</t>
  </si>
  <si>
    <t>一般会計</t>
  </si>
  <si>
    <t>公共下水道事業特別会計</t>
  </si>
  <si>
    <t>国民健康保険特別会計</t>
  </si>
  <si>
    <t>後期高齢者医療特別会計</t>
  </si>
  <si>
    <t>その他会計（赤字）</t>
  </si>
  <si>
    <t>その他会計（黒字）</t>
  </si>
  <si>
    <t>(公共施設等整備基金(H29年度末現在))</t>
    <rPh sb="1" eb="10">
      <t>コウキョウシセツトウセイビキキン</t>
    </rPh>
    <rPh sb="14" eb="17">
      <t>ネンドマツ</t>
    </rPh>
    <rPh sb="17" eb="19">
      <t>ゲンザイ</t>
    </rPh>
    <phoneticPr fontId="11"/>
  </si>
  <si>
    <t>(地域福祉基金(H29年度末現在))</t>
    <rPh sb="1" eb="7">
      <t>チイキフクシキキン</t>
    </rPh>
    <rPh sb="11" eb="14">
      <t>ネンドマツ</t>
    </rPh>
    <rPh sb="14" eb="16">
      <t>ゲンザイ</t>
    </rPh>
    <phoneticPr fontId="11"/>
  </si>
  <si>
    <t>(地域振興基金(H29年度末現在))</t>
    <rPh sb="1" eb="5">
      <t>チイキシンコウ</t>
    </rPh>
    <rPh sb="5" eb="7">
      <t>キキン</t>
    </rPh>
    <rPh sb="11" eb="14">
      <t>ネンドマツ</t>
    </rPh>
    <rPh sb="14" eb="16">
      <t>ゲンザイ</t>
    </rPh>
    <phoneticPr fontId="11"/>
  </si>
  <si>
    <t>(ふるさと基金(H29年度末現在))</t>
    <rPh sb="5" eb="7">
      <t>キキン</t>
    </rPh>
    <rPh sb="11" eb="14">
      <t>ネンドマツ</t>
    </rPh>
    <rPh sb="14" eb="16">
      <t>ゲンザイ</t>
    </rPh>
    <phoneticPr fontId="11"/>
  </si>
  <si>
    <t>(リサイクル基金(H29年度末現在))</t>
    <rPh sb="6" eb="8">
      <t>キキン</t>
    </rPh>
    <rPh sb="12" eb="15">
      <t>ネンドマツ</t>
    </rPh>
    <rPh sb="15" eb="17">
      <t>ゲンザイ</t>
    </rPh>
    <phoneticPr fontId="11"/>
  </si>
  <si>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</si>
  <si>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</si>
  <si>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30"/>
  </si>
  <si>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0"/>
  </si>
  <si>
    <t>沖縄県市町村総合事務組合</t>
    <rPh sb="0" eb="3">
      <t>オキナワケン</t>
    </rPh>
    <rPh sb="3" eb="6">
      <t>シチョウソン</t>
    </rPh>
    <rPh sb="6" eb="8">
      <t>ソウゴウ</t>
    </rPh>
    <rPh sb="8" eb="10">
      <t>ジム</t>
    </rPh>
    <rPh sb="10" eb="12">
      <t>クミアイ</t>
    </rPh>
    <phoneticPr fontId="30"/>
  </si>
  <si>
    <t>東部清掃施設組合</t>
    <rPh sb="0" eb="2">
      <t>トウブ</t>
    </rPh>
    <rPh sb="2" eb="4">
      <t>セイソウ</t>
    </rPh>
    <rPh sb="4" eb="6">
      <t>シセツ</t>
    </rPh>
    <rPh sb="6" eb="8">
      <t>クミアイ</t>
    </rPh>
    <phoneticPr fontId="30"/>
  </si>
  <si>
    <t>東部消防組合</t>
    <rPh sb="0" eb="2">
      <t>トウブ</t>
    </rPh>
    <rPh sb="2" eb="4">
      <t>ショウボウ</t>
    </rPh>
    <rPh sb="4" eb="6">
      <t>クミアイ</t>
    </rPh>
    <phoneticPr fontId="30"/>
  </si>
  <si>
    <t>南部広域行政組合（一般会計）</t>
    <rPh sb="0" eb="2">
      <t>ナンブ</t>
    </rPh>
    <rPh sb="2" eb="4">
      <t>コウイキ</t>
    </rPh>
    <rPh sb="4" eb="6">
      <t>ギョウセイ</t>
    </rPh>
    <rPh sb="6" eb="8">
      <t>クミアイ</t>
    </rPh>
    <rPh sb="9" eb="11">
      <t>イッパン</t>
    </rPh>
    <rPh sb="11" eb="13">
      <t>カイケイ</t>
    </rPh>
    <phoneticPr fontId="30"/>
  </si>
  <si>
    <t>南部広域行政組合（特別会計）</t>
    <rPh sb="0" eb="2">
      <t>ナンブ</t>
    </rPh>
    <rPh sb="2" eb="4">
      <t>コウイキ</t>
    </rPh>
    <rPh sb="4" eb="6">
      <t>ギョウセイ</t>
    </rPh>
    <rPh sb="6" eb="8">
      <t>クミアイ</t>
    </rPh>
    <rPh sb="9" eb="11">
      <t>トクベツ</t>
    </rPh>
    <rPh sb="11" eb="13">
      <t>カイケイ</t>
    </rPh>
    <phoneticPr fontId="30"/>
  </si>
  <si>
    <t>財政調整基金からの繰入金</t>
    <rPh sb="0" eb="2">
      <t>ザイセイ</t>
    </rPh>
    <rPh sb="2" eb="4">
      <t>チョウセイ</t>
    </rPh>
    <rPh sb="4" eb="6">
      <t>キキン</t>
    </rPh>
    <rPh sb="9" eb="11">
      <t>クリイレ</t>
    </rPh>
    <rPh sb="11" eb="12">
      <t>キン</t>
    </rPh>
    <phoneticPr fontId="3"/>
  </si>
  <si>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</si>
  <si>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6"/>
  </si>
  <si>
    <t>南部広域市町村圏事務組合(ふるさと）</t>
    <rPh sb="0" eb="2">
      <t>ナンブ</t>
    </rPh>
    <rPh sb="2" eb="4">
      <t>コウイキ</t>
    </rPh>
    <rPh sb="4" eb="7">
      <t>シチョウソン</t>
    </rPh>
    <rPh sb="7" eb="8">
      <t>ケン</t>
    </rPh>
    <rPh sb="8" eb="10">
      <t>ジム</t>
    </rPh>
    <rPh sb="10" eb="12">
      <t>クミアイ</t>
    </rPh>
    <phoneticPr fontId="6"/>
  </si>
  <si>
    <t>南部広域市町村圏事務組合(いなんせ斎苑）</t>
    <rPh sb="0" eb="2">
      <t>ナンブ</t>
    </rPh>
    <rPh sb="2" eb="4">
      <t>コウイキ</t>
    </rPh>
    <rPh sb="4" eb="7">
      <t>シチョウソン</t>
    </rPh>
    <rPh sb="7" eb="8">
      <t>ケン</t>
    </rPh>
    <rPh sb="8" eb="10">
      <t>ジム</t>
    </rPh>
    <rPh sb="10" eb="12">
      <t>クミアイ</t>
    </rPh>
    <rPh sb="17" eb="19">
      <t>サイエン</t>
    </rPh>
    <phoneticPr fontId="6"/>
  </si>
  <si>
    <t>南部広域市町村圏事務組合(南斎場）</t>
    <rPh sb="0" eb="2">
      <t>ナンブ</t>
    </rPh>
    <rPh sb="2" eb="4">
      <t>コウイキ</t>
    </rPh>
    <rPh sb="4" eb="7">
      <t>シチョウソン</t>
    </rPh>
    <rPh sb="7" eb="8">
      <t>ケン</t>
    </rPh>
    <rPh sb="8" eb="10">
      <t>ジム</t>
    </rPh>
    <rPh sb="10" eb="12">
      <t>クミアイ</t>
    </rPh>
    <rPh sb="13" eb="14">
      <t>ミナミ</t>
    </rPh>
    <rPh sb="14" eb="16">
      <t>サイジョウ</t>
    </rPh>
    <phoneticPr fontId="6"/>
  </si>
  <si>
    <t>基金からの繰入</t>
    <rPh sb="0" eb="2">
      <t>キキン</t>
    </rPh>
    <rPh sb="5" eb="7">
      <t>クリイ</t>
    </rPh>
    <phoneticPr fontId="3"/>
  </si>
  <si>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</si>
  <si>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</si>
  <si>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</si>
  <si>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</si>
  <si>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</si>
  <si>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・地方債の新規発行を抑制してきた結果、将来負担比率が低下している。
しかし、本庁舎の建替中のため、今後は地方債の新規発行が増えるため、今後、注視していく必要がある。</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8" eb="39">
      <t>ホン</t>
    </rPh>
    <rPh sb="39" eb="41">
      <t>チョウシャ</t>
    </rPh>
    <rPh sb="42" eb="43">
      <t>ダテ</t>
    </rPh>
    <rPh sb="43" eb="44">
      <t>タイ</t>
    </rPh>
    <rPh sb="44" eb="45">
      <t>ナカ</t>
    </rPh>
    <rPh sb="49" eb="51">
      <t>コンゴ</t>
    </rPh>
    <rPh sb="52" eb="55">
      <t>チホウサイ</t>
    </rPh>
    <rPh sb="56" eb="58">
      <t>シンキ</t>
    </rPh>
    <rPh sb="58" eb="60">
      <t>ハッコウ</t>
    </rPh>
    <rPh sb="61" eb="62">
      <t>フ</t>
    </rPh>
    <rPh sb="67" eb="69">
      <t>コンゴ</t>
    </rPh>
    <rPh sb="70" eb="72">
      <t>チュウシ</t>
    </rPh>
    <rPh sb="76" eb="7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</si>
  <si>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</si>
  <si>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</si>
  <si>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</si>
  <si>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・地方債の新規発行を抑制してきた結果、将来負担比率が低下している。また、有形固定資産減価償却率も類似団体中で最下位である。
しかし、本庁舎の建替中のため、今後は地方債の新規発行が増えるため、今後、注視していく必要がある。</t>
    <rPh sb="36" eb="38">
      <t>ユウケイ</t>
    </rPh>
    <rPh sb="38" eb="40">
      <t>コテイ</t>
    </rPh>
    <rPh sb="40" eb="42">
      <t>シサン</t>
    </rPh>
    <rPh sb="42" eb="44">
      <t>ゲンカ</t>
    </rPh>
    <rPh sb="44" eb="46">
      <t>ショウキャク</t>
    </rPh>
    <rPh sb="46" eb="47">
      <t>リツ</t>
    </rPh>
    <rPh sb="48" eb="50">
      <t>ルイジ</t>
    </rPh>
    <rPh sb="50" eb="52">
      <t>ダンタイ</t>
    </rPh>
    <rPh sb="52" eb="53">
      <t>チュウ</t>
    </rPh>
    <rPh sb="54" eb="57">
      <t>サイカイ</t>
    </rPh>
    <rPh sb="66" eb="67">
      <t>ホン</t>
    </rPh>
    <rPh sb="67" eb="69">
      <t>チョウシャ</t>
    </rPh>
    <rPh sb="70" eb="71">
      <t>タ</t>
    </rPh>
    <rPh sb="71" eb="72">
      <t>カ</t>
    </rPh>
    <rPh sb="72" eb="73">
      <t>ナカ</t>
    </rPh>
    <rPh sb="77" eb="79">
      <t>コンゴ</t>
    </rPh>
    <rPh sb="80" eb="83">
      <t>チホウサイ</t>
    </rPh>
    <rPh sb="84" eb="86">
      <t>シンキ</t>
    </rPh>
    <rPh sb="86" eb="88">
      <t>ハッコウ</t>
    </rPh>
    <rPh sb="89" eb="90">
      <t>フ</t>
    </rPh>
    <rPh sb="95" eb="97">
      <t>コンゴ</t>
    </rPh>
    <rPh sb="98" eb="100">
      <t>チュウシ</t>
    </rPh>
    <rPh sb="104" eb="106">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</si>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</sst>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29C8-4EAA-881B-5982A14FB6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56854</c:v>
                </c:pt>
                <c:pt idx="1">
                  <c:v>100342</c:v>
                </c:pt>
                <c:pt idx="2">
                  <c:v>45364</c:v>
                </c:pt>
                <c:pt idx="3">
                  <c:v>50363</c:v>
                </c:pt>
                <c:pt idx="4">
                  <c:v>35871</c:v>
                </c:pt>
              </c:numCache>
            </c:numRef>
          </c:val>
          <c:smooth val="0"/>
          <c:extLst>
            <c:ext xmlns:c16="http://schemas.microsoft.com/office/drawing/2014/chart" uri="{C3380CC4-5D6E-409C-BE32-E72D297353CC}">
              <c16:uniqueId val="{00000001-29C8-4EAA-881B-5982A14FB62B}"/>
            </c:ext>
          </c:extLst>
        </c:ser>
        <c:dLbls>
          <c:showLegendKey val="0"/>
          <c:showVal val="0"/>
          <c:showCatName val="0"/>
          <c:showSerName val="0"/>
          <c:showPercent val="0"/>
          <c:showBubbleSize val="0"/>
        </c:dLbls>
        <c:marker val="1"/>
        <c:smooth val="0"/>
        <c:axId val="111686784"/>
        <c:axId val="111688704"/>
      </c:lineChart>
      <c:catAx>
        <c:axId val="11168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88704"/>
        <c:crosses val="autoZero"/>
        <c:auto val="1"/>
        <c:lblAlgn val="ctr"/>
        <c:lblOffset val="100"/>
        <c:tickLblSkip val="1"/>
        <c:tickMarkSkip val="1"/>
        <c:noMultiLvlLbl val="0"/>
      </c:catAx>
      <c:valAx>
        <c:axId val="1116887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8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1.22</c:v>
                </c:pt>
                <c:pt idx="1">
                  <c:v>10.35</c:v>
                </c:pt>
                <c:pt idx="2">
                  <c:v>6</c:v>
                </c:pt>
                <c:pt idx="3">
                  <c:v>8.3800000000000008</c:v>
                </c:pt>
                <c:pt idx="4">
                  <c:v>3.91</c:v>
                </c:pt>
              </c:numCache>
            </c:numRef>
          </c:val>
          <c:extLst>
            <c:ext xmlns:c16="http://schemas.microsoft.com/office/drawing/2014/chart" uri="{C3380CC4-5D6E-409C-BE32-E72D297353CC}">
              <c16:uniqueId val="{00000000-A9D9-45B2-9E83-12DB634EAF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42.49</c:v>
                </c:pt>
                <c:pt idx="1">
                  <c:v>32.880000000000003</c:v>
                </c:pt>
                <c:pt idx="2">
                  <c:v>36.909999999999997</c:v>
                </c:pt>
                <c:pt idx="3">
                  <c:v>39.21</c:v>
                </c:pt>
                <c:pt idx="4">
                  <c:v>39.549999999999997</c:v>
                </c:pt>
              </c:numCache>
            </c:numRef>
          </c:val>
          <c:extLst>
            <c:ext xmlns:c16="http://schemas.microsoft.com/office/drawing/2014/chart" uri="{C3380CC4-5D6E-409C-BE32-E72D297353CC}">
              <c16:uniqueId val="{00000001-A9D9-45B2-9E83-12DB634EAF49}"/>
            </c:ext>
          </c:extLst>
        </c:ser>
        <c:dLbls>
          <c:showLegendKey val="0"/>
          <c:showVal val="0"/>
          <c:showCatName val="0"/>
          <c:showSerName val="0"/>
          <c:showPercent val="0"/>
          <c:showBubbleSize val="0"/>
        </c:dLbls>
        <c:gapWidth val="250"/>
        <c:overlap val="100"/>
        <c:axId val="81352960"/>
        <c:axId val="8135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-2.29</c:v>
                </c:pt>
                <c:pt idx="1">
                  <c:v>-1.26</c:v>
                </c:pt>
                <c:pt idx="2">
                  <c:v>-3.66</c:v>
                </c:pt>
                <c:pt idx="3">
                  <c:v>2.4900000000000002</c:v>
                </c:pt>
                <c:pt idx="4">
                  <c:v>-7.38</c:v>
                </c:pt>
              </c:numCache>
            </c:numRef>
          </c:val>
          <c:smooth val="0"/>
          <c:extLst>
            <c:ext xmlns:c16="http://schemas.microsoft.com/office/drawing/2014/chart" uri="{C3380CC4-5D6E-409C-BE32-E72D297353CC}">
              <c16:uniqueId val="{00000002-A9D9-45B2-9E83-12DB634EAF49}"/>
            </c:ext>
          </c:extLst>
        </c:ser>
        <c:dLbls>
          <c:showLegendKey val="0"/>
          <c:showVal val="0"/>
          <c:showCatName val="0"/>
          <c:showSerName val="0"/>
          <c:showPercent val="0"/>
          <c:showBubbleSize val="0"/>
        </c:dLbls>
        <c:marker val="1"/>
        <c:smooth val="0"/>
        <c:axId val="81352960"/>
        <c:axId val="81355136"/>
      </c:lineChart>
      <c:catAx>
        <c:axId val="813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355136"/>
        <c:crosses val="autoZero"/>
        <c:auto val="1"/>
        <c:lblAlgn val="ctr"/>
        <c:lblOffset val="100"/>
        <c:tickLblSkip val="1"/>
        <c:tickMarkSkip val="1"/>
        <c:noMultiLvlLbl val="0"/>
      </c:catAx>
      <c:valAx>
        <c:axId val="8135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59-47EF-9E3A-28DFD15078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59-47EF-9E3A-28DFD15078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59-47EF-9E3A-28DFD15078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59-47EF-9E3A-28DFD150783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759-47EF-9E3A-28DFD150783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C759-47EF-9E3A-28DFD150783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7.0000000000000007E-2</c:v>
                </c:pt>
                <c:pt idx="4">
                  <c:v>#N/A</c:v>
                </c:pt>
                <c:pt idx="5">
                  <c:v>0.05</c:v>
                </c:pt>
                <c:pt idx="6">
                  <c:v>#N/A</c:v>
                </c:pt>
                <c:pt idx="7">
                  <c:v>0.11</c:v>
                </c:pt>
                <c:pt idx="8">
                  <c:v>#N/A</c:v>
                </c:pt>
                <c:pt idx="9">
                  <c:v>7.0000000000000007E-2</c:v>
                </c:pt>
              </c:numCache>
            </c:numRef>
          </c:val>
          <c:extLst>
            <c:ext xmlns:c16="http://schemas.microsoft.com/office/drawing/2014/chart" uri="{C3380CC4-5D6E-409C-BE32-E72D297353CC}">
              <c16:uniqueId val="{00000006-C759-47EF-9E3A-28DFD150783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0.42</c:v>
                </c:pt>
                <c:pt idx="2">
                  <c:v>#N/A</c:v>
                </c:pt>
                <c:pt idx="3">
                  <c:v>0.28999999999999998</c:v>
                </c:pt>
                <c:pt idx="4">
                  <c:v>#N/A</c:v>
                </c:pt>
                <c:pt idx="5">
                  <c:v>0.38</c:v>
                </c:pt>
                <c:pt idx="6">
                  <c:v>#N/A</c:v>
                </c:pt>
                <c:pt idx="7">
                  <c:v>0.16</c:v>
                </c:pt>
                <c:pt idx="8">
                  <c:v>#N/A</c:v>
                </c:pt>
                <c:pt idx="9">
                  <c:v>0.12</c:v>
                </c:pt>
              </c:numCache>
            </c:numRef>
          </c:val>
          <c:extLst>
            <c:ext xmlns:c16="http://schemas.microsoft.com/office/drawing/2014/chart" uri="{C3380CC4-5D6E-409C-BE32-E72D297353CC}">
              <c16:uniqueId val="{00000007-C759-47EF-9E3A-28DFD15078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c:v>
                </c:pt>
                <c:pt idx="2">
                  <c:v>#N/A</c:v>
                </c:pt>
                <c:pt idx="3">
                  <c:v>10.35</c:v>
                </c:pt>
                <c:pt idx="4">
                  <c:v>#N/A</c:v>
                </c:pt>
                <c:pt idx="5">
                  <c:v>6</c:v>
                </c:pt>
                <c:pt idx="6">
                  <c:v>#N/A</c:v>
                </c:pt>
                <c:pt idx="7">
                  <c:v>8.3699999999999992</c:v>
                </c:pt>
                <c:pt idx="8">
                  <c:v>#N/A</c:v>
                </c:pt>
                <c:pt idx="9">
                  <c:v>4.05</c:v>
                </c:pt>
              </c:numCache>
            </c:numRef>
          </c:val>
          <c:extLst>
            <c:ext xmlns:c16="http://schemas.microsoft.com/office/drawing/2014/chart" uri="{C3380CC4-5D6E-409C-BE32-E72D297353CC}">
              <c16:uniqueId val="{00000008-C759-47EF-9E3A-28DFD15078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7.26</c:v>
                </c:pt>
                <c:pt idx="2">
                  <c:v>#N/A</c:v>
                </c:pt>
                <c:pt idx="3">
                  <c:v>6.3</c:v>
                </c:pt>
                <c:pt idx="4">
                  <c:v>#N/A</c:v>
                </c:pt>
                <c:pt idx="5">
                  <c:v>6.72</c:v>
                </c:pt>
                <c:pt idx="6">
                  <c:v>#N/A</c:v>
                </c:pt>
                <c:pt idx="7">
                  <c:v>6.68</c:v>
                </c:pt>
                <c:pt idx="8">
                  <c:v>#N/A</c:v>
                </c:pt>
                <c:pt idx="9">
                  <c:v>6.49</c:v>
                </c:pt>
              </c:numCache>
            </c:numRef>
          </c:val>
          <c:extLst>
            <c:ext xmlns:c16="http://schemas.microsoft.com/office/drawing/2014/chart" uri="{C3380CC4-5D6E-409C-BE32-E72D297353CC}">
              <c16:uniqueId val="{00000009-C759-47EF-9E3A-28DFD1507833}"/>
            </c:ext>
          </c:extLst>
        </c:ser>
        <c:dLbls>
          <c:showLegendKey val="0"/>
          <c:showVal val="0"/>
          <c:showCatName val="0"/>
          <c:showSerName val="0"/>
          <c:showPercent val="0"/>
          <c:showBubbleSize val="0"/>
        </c:dLbls>
        <c:gapWidth val="150"/>
        <c:overlap val="100"/>
        <c:axId val="131358720"/>
        <c:axId val="131360256"/>
      </c:barChart>
      <c:catAx>
        <c:axId val="1313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60256"/>
        <c:crosses val="autoZero"/>
        <c:auto val="1"/>
        <c:lblAlgn val="ctr"/>
        <c:lblOffset val="100"/>
        <c:tickLblSkip val="1"/>
        <c:tickMarkSkip val="1"/>
        <c:noMultiLvlLbl val="0"/>
      </c:catAx>
      <c:valAx>
        <c:axId val="13136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5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441</c:v>
                </c:pt>
                <c:pt idx="5">
                  <c:v>472</c:v>
                </c:pt>
                <c:pt idx="8">
                  <c:v>493</c:v>
                </c:pt>
                <c:pt idx="11">
                  <c:v>494</c:v>
                </c:pt>
                <c:pt idx="14">
                  <c:v>506</c:v>
                </c:pt>
              </c:numCache>
            </c:numRef>
          </c:val>
          <c:extLst>
            <c:ext xmlns:c16="http://schemas.microsoft.com/office/drawing/2014/chart" uri="{C3380CC4-5D6E-409C-BE32-E72D297353CC}">
              <c16:uniqueId val="{00000000-6C78-40C7-B449-6C7EDC2B7D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78-40C7-B449-6C7EDC2B7D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78-40C7-B449-6C7EDC2B7D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38</c:v>
                </c:pt>
                <c:pt idx="6">
                  <c:v>28</c:v>
                </c:pt>
                <c:pt idx="9">
                  <c:v>42</c:v>
                </c:pt>
                <c:pt idx="12">
                  <c:v>59</c:v>
                </c:pt>
              </c:numCache>
            </c:numRef>
          </c:val>
          <c:extLst>
            <c:ext xmlns:c16="http://schemas.microsoft.com/office/drawing/2014/chart" uri="{C3380CC4-5D6E-409C-BE32-E72D297353CC}">
              <c16:uniqueId val="{00000003-6C78-40C7-B449-6C7EDC2B7D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c:v>
                </c:pt>
                <c:pt idx="3">
                  <c:v>152</c:v>
                </c:pt>
                <c:pt idx="6">
                  <c:v>130</c:v>
                </c:pt>
                <c:pt idx="9">
                  <c:v>125</c:v>
                </c:pt>
                <c:pt idx="12">
                  <c:v>132</c:v>
                </c:pt>
              </c:numCache>
            </c:numRef>
          </c:val>
          <c:extLst>
            <c:ext xmlns:c16="http://schemas.microsoft.com/office/drawing/2014/chart" uri="{C3380CC4-5D6E-409C-BE32-E72D297353CC}">
              <c16:uniqueId val="{00000004-6C78-40C7-B449-6C7EDC2B7D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78-40C7-B449-6C7EDC2B7D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78-40C7-B449-6C7EDC2B7D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534</c:v>
                </c:pt>
                <c:pt idx="3">
                  <c:v>516</c:v>
                </c:pt>
                <c:pt idx="6">
                  <c:v>524</c:v>
                </c:pt>
                <c:pt idx="9">
                  <c:v>484</c:v>
                </c:pt>
                <c:pt idx="12">
                  <c:v>500</c:v>
                </c:pt>
              </c:numCache>
            </c:numRef>
          </c:val>
          <c:extLst>
            <c:ext xmlns:c16="http://schemas.microsoft.com/office/drawing/2014/chart" uri="{C3380CC4-5D6E-409C-BE32-E72D297353CC}">
              <c16:uniqueId val="{00000007-6C78-40C7-B449-6C7EDC2B7D83}"/>
            </c:ext>
          </c:extLst>
        </c:ser>
        <c:dLbls>
          <c:showLegendKey val="0"/>
          <c:showVal val="0"/>
          <c:showCatName val="0"/>
          <c:showSerName val="0"/>
          <c:showPercent val="0"/>
          <c:showBubbleSize val="0"/>
        </c:dLbls>
        <c:gapWidth val="100"/>
        <c:overlap val="100"/>
        <c:axId val="111524096"/>
        <c:axId val="11153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270</c:v>
                </c:pt>
                <c:pt idx="2">
                  <c:v>#N/A</c:v>
                </c:pt>
                <c:pt idx="3">
                  <c:v>#N/A</c:v>
                </c:pt>
                <c:pt idx="4">
                  <c:v>234</c:v>
                </c:pt>
                <c:pt idx="5">
                  <c:v>#N/A</c:v>
                </c:pt>
                <c:pt idx="6">
                  <c:v>#N/A</c:v>
                </c:pt>
                <c:pt idx="7">
                  <c:v>189</c:v>
                </c:pt>
                <c:pt idx="8">
                  <c:v>#N/A</c:v>
                </c:pt>
                <c:pt idx="9">
                  <c:v>#N/A</c:v>
                </c:pt>
                <c:pt idx="10">
                  <c:v>157</c:v>
                </c:pt>
                <c:pt idx="11">
                  <c:v>#N/A</c:v>
                </c:pt>
                <c:pt idx="12">
                  <c:v>#N/A</c:v>
                </c:pt>
                <c:pt idx="13">
                  <c:v>185</c:v>
                </c:pt>
                <c:pt idx="14">
                  <c:v>#N/A</c:v>
                </c:pt>
              </c:numCache>
            </c:numRef>
          </c:val>
          <c:smooth val="0"/>
          <c:extLst>
            <c:ext xmlns:c16="http://schemas.microsoft.com/office/drawing/2014/chart" uri="{C3380CC4-5D6E-409C-BE32-E72D297353CC}">
              <c16:uniqueId val="{00000008-6C78-40C7-B449-6C7EDC2B7D83}"/>
            </c:ext>
          </c:extLst>
        </c:ser>
        <c:dLbls>
          <c:showLegendKey val="0"/>
          <c:showVal val="0"/>
          <c:showCatName val="0"/>
          <c:showSerName val="0"/>
          <c:showPercent val="0"/>
          <c:showBubbleSize val="0"/>
        </c:dLbls>
        <c:marker val="1"/>
        <c:smooth val="0"/>
        <c:axId val="111524096"/>
        <c:axId val="111534464"/>
      </c:lineChart>
      <c:catAx>
        <c:axId val="1115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34464"/>
        <c:crosses val="autoZero"/>
        <c:auto val="1"/>
        <c:lblAlgn val="ctr"/>
        <c:lblOffset val="100"/>
        <c:tickLblSkip val="1"/>
        <c:tickMarkSkip val="1"/>
        <c:noMultiLvlLbl val="0"/>
      </c:catAx>
      <c:valAx>
        <c:axId val="1115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5739</c:v>
                </c:pt>
                <c:pt idx="5">
                  <c:v>5811</c:v>
                </c:pt>
                <c:pt idx="8">
                  <c:v>5774</c:v>
                </c:pt>
                <c:pt idx="11">
                  <c:v>5621</c:v>
                </c:pt>
                <c:pt idx="14">
                  <c:v>5475</c:v>
                </c:pt>
              </c:numCache>
            </c:numRef>
          </c:val>
          <c:extLst>
            <c:ext xmlns:c16="http://schemas.microsoft.com/office/drawing/2014/chart" uri="{C3380CC4-5D6E-409C-BE32-E72D297353CC}">
              <c16:uniqueId val="{00000000-754C-4568-89E6-B2E5642532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484</c:v>
                </c:pt>
                <c:pt idx="5">
                  <c:v>459</c:v>
                </c:pt>
                <c:pt idx="8">
                  <c:v>434</c:v>
                </c:pt>
                <c:pt idx="11">
                  <c:v>372</c:v>
                </c:pt>
                <c:pt idx="14">
                  <c:v>324</c:v>
                </c:pt>
              </c:numCache>
            </c:numRef>
          </c:val>
          <c:extLst>
            <c:ext xmlns:c16="http://schemas.microsoft.com/office/drawing/2014/chart" uri="{C3380CC4-5D6E-409C-BE32-E72D297353CC}">
              <c16:uniqueId val="{00000001-754C-4568-89E6-B2E5642532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1925</c:v>
                </c:pt>
                <c:pt idx="5">
                  <c:v>1572</c:v>
                </c:pt>
                <c:pt idx="8">
                  <c:v>1771</c:v>
                </c:pt>
                <c:pt idx="11">
                  <c:v>1888</c:v>
                </c:pt>
                <c:pt idx="14">
                  <c:v>2069</c:v>
                </c:pt>
              </c:numCache>
            </c:numRef>
          </c:val>
          <c:extLst>
            <c:ext xmlns:c16="http://schemas.microsoft.com/office/drawing/2014/chart" uri="{C3380CC4-5D6E-409C-BE32-E72D297353CC}">
              <c16:uniqueId val="{00000002-754C-4568-89E6-B2E5642532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4C-4568-89E6-B2E5642532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4C-4568-89E6-B2E5642532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4C-4568-89E6-B2E5642532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348</c:v>
                </c:pt>
                <c:pt idx="3">
                  <c:v>306</c:v>
                </c:pt>
                <c:pt idx="6">
                  <c:v>121</c:v>
                </c:pt>
                <c:pt idx="9">
                  <c:v>154</c:v>
                </c:pt>
                <c:pt idx="12">
                  <c:v>210</c:v>
                </c:pt>
              </c:numCache>
            </c:numRef>
          </c:val>
          <c:extLst>
            <c:ext xmlns:c16="http://schemas.microsoft.com/office/drawing/2014/chart" uri="{C3380CC4-5D6E-409C-BE32-E72D297353CC}">
              <c16:uniqueId val="{00000006-754C-4568-89E6-B2E5642532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580</c:v>
                </c:pt>
                <c:pt idx="3">
                  <c:v>578</c:v>
                </c:pt>
                <c:pt idx="6">
                  <c:v>547</c:v>
                </c:pt>
                <c:pt idx="9">
                  <c:v>458</c:v>
                </c:pt>
                <c:pt idx="12">
                  <c:v>427</c:v>
                </c:pt>
              </c:numCache>
            </c:numRef>
          </c:val>
          <c:extLst>
            <c:ext xmlns:c16="http://schemas.microsoft.com/office/drawing/2014/chart" uri="{C3380CC4-5D6E-409C-BE32-E72D297353CC}">
              <c16:uniqueId val="{00000007-754C-4568-89E6-B2E5642532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2347</c:v>
                </c:pt>
                <c:pt idx="3">
                  <c:v>2689</c:v>
                </c:pt>
                <c:pt idx="6">
                  <c:v>2591</c:v>
                </c:pt>
                <c:pt idx="9">
                  <c:v>2595</c:v>
                </c:pt>
                <c:pt idx="12">
                  <c:v>2280</c:v>
                </c:pt>
              </c:numCache>
            </c:numRef>
          </c:val>
          <c:extLst>
            <c:ext xmlns:c16="http://schemas.microsoft.com/office/drawing/2014/chart" uri="{C3380CC4-5D6E-409C-BE32-E72D297353CC}">
              <c16:uniqueId val="{00000008-754C-4568-89E6-B2E5642532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4C-4568-89E6-B2E5642532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6215</c:v>
                </c:pt>
                <c:pt idx="3">
                  <c:v>6413</c:v>
                </c:pt>
                <c:pt idx="6">
                  <c:v>6315</c:v>
                </c:pt>
                <c:pt idx="9">
                  <c:v>6230</c:v>
                </c:pt>
                <c:pt idx="12">
                  <c:v>6097</c:v>
                </c:pt>
              </c:numCache>
            </c:numRef>
          </c:val>
          <c:extLst>
            <c:ext xmlns:c16="http://schemas.microsoft.com/office/drawing/2014/chart" uri="{C3380CC4-5D6E-409C-BE32-E72D297353CC}">
              <c16:uniqueId val="{0000000A-754C-4568-89E6-B2E564253273}"/>
            </c:ext>
          </c:extLst>
        </c:ser>
        <c:dLbls>
          <c:showLegendKey val="0"/>
          <c:showVal val="0"/>
          <c:showCatName val="0"/>
          <c:showSerName val="0"/>
          <c:showPercent val="0"/>
          <c:showBubbleSize val="0"/>
        </c:dLbls>
        <c:gapWidth val="100"/>
        <c:overlap val="100"/>
        <c:axId val="135035904"/>
        <c:axId val="13505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1342</c:v>
                </c:pt>
                <c:pt idx="2">
                  <c:v>#N/A</c:v>
                </c:pt>
                <c:pt idx="3">
                  <c:v>#N/A</c:v>
                </c:pt>
                <c:pt idx="4">
                  <c:v>2144</c:v>
                </c:pt>
                <c:pt idx="5">
                  <c:v>#N/A</c:v>
                </c:pt>
                <c:pt idx="6">
                  <c:v>#N/A</c:v>
                </c:pt>
                <c:pt idx="7">
                  <c:v>1594</c:v>
                </c:pt>
                <c:pt idx="8">
                  <c:v>#N/A</c:v>
                </c:pt>
                <c:pt idx="9">
                  <c:v>#N/A</c:v>
                </c:pt>
                <c:pt idx="10">
                  <c:v>1556</c:v>
                </c:pt>
                <c:pt idx="11">
                  <c:v>#N/A</c:v>
                </c:pt>
                <c:pt idx="12">
                  <c:v>#N/A</c:v>
                </c:pt>
                <c:pt idx="13">
                  <c:v>1147</c:v>
                </c:pt>
                <c:pt idx="14">
                  <c:v>#N/A</c:v>
                </c:pt>
              </c:numCache>
            </c:numRef>
          </c:val>
          <c:smooth val="0"/>
          <c:extLst>
            <c:ext xmlns:c16="http://schemas.microsoft.com/office/drawing/2014/chart" uri="{C3380CC4-5D6E-409C-BE32-E72D297353CC}">
              <c16:uniqueId val="{0000000B-754C-4568-89E6-B2E564253273}"/>
            </c:ext>
          </c:extLst>
        </c:ser>
        <c:dLbls>
          <c:showLegendKey val="0"/>
          <c:showVal val="0"/>
          <c:showCatName val="0"/>
          <c:showSerName val="0"/>
          <c:showPercent val="0"/>
          <c:showBubbleSize val="0"/>
        </c:dLbls>
        <c:marker val="1"/>
        <c:smooth val="0"/>
        <c:axId val="135035904"/>
        <c:axId val="135050368"/>
      </c:lineChart>
      <c:catAx>
        <c:axId val="13503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50368"/>
        <c:crosses val="autoZero"/>
        <c:auto val="1"/>
        <c:lblAlgn val="ctr"/>
        <c:lblOffset val="100"/>
        <c:tickLblSkip val="1"/>
        <c:tickMarkSkip val="1"/>
        <c:noMultiLvlLbl val="0"/>
      </c:catAx>
      <c:valAx>
        <c:axId val="13505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3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1370</c:v>
                </c:pt>
                <c:pt idx="1">
                  <c:v>1483</c:v>
                </c:pt>
                <c:pt idx="2">
                  <c:v>1530</c:v>
                </c:pt>
              </c:numCache>
            </c:numRef>
          </c:val>
          <c:extLst>
            <c:ext xmlns:c16="http://schemas.microsoft.com/office/drawing/2014/chart" uri="{C3380CC4-5D6E-409C-BE32-E72D297353CC}">
              <c16:uniqueId val="{00000000-C124-40E1-AF1F-567280E5B6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C124-40E1-AF1F-567280E5B6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292</c:v>
                </c:pt>
                <c:pt idx="1">
                  <c:v>296</c:v>
                </c:pt>
                <c:pt idx="2">
                  <c:v>432</c:v>
                </c:pt>
              </c:numCache>
            </c:numRef>
          </c:val>
          <c:extLst>
            <c:ext xmlns:c16="http://schemas.microsoft.com/office/drawing/2014/chart" uri="{C3380CC4-5D6E-409C-BE32-E72D297353CC}">
              <c16:uniqueId val="{00000002-C124-40E1-AF1F-567280E5B6E1}"/>
            </c:ext>
          </c:extLst>
        </c:ser>
        <c:dLbls>
          <c:showLegendKey val="0"/>
          <c:showVal val="0"/>
          <c:showCatName val="0"/>
          <c:showSerName val="0"/>
          <c:showPercent val="0"/>
          <c:showBubbleSize val="0"/>
        </c:dLbls>
        <c:gapWidth val="120"/>
        <c:overlap val="100"/>
        <c:axId val="134791552"/>
        <c:axId val="134793088"/>
      </c:barChart>
      <c:catAx>
        <c:axId val="13479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793088"/>
        <c:crosses val="autoZero"/>
        <c:auto val="1"/>
        <c:lblAlgn val="ctr"/>
        <c:lblOffset val="100"/>
        <c:tickLblSkip val="1"/>
        <c:tickMarkSkip val="1"/>
        <c:noMultiLvlLbl val="0"/>
      </c:catAx>
      <c:valAx>
        <c:axId val="134793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79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{C098EA58-B252-4594-88D5-929AA0D7E975}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A5-4BE7-ABC2-378CE54BCB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{83F18602-BFED-468C-9CA4-E4A525DC9FCC}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A5-4BE7-ABC2-378CE54BCB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{7271BD95-F3AC-421B-8E34-D7654EE8D510}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A5-4BE7-ABC2-378CE54BCB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{473EF759-EE94-4EF3-A3AF-3C97DF930DAA}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A5-4BE7-ABC2-378CE54BCB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{3EC8301C-4901-4405-8FE8-638855EE0A36}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A5-4BE7-ABC2-378CE54BCB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{39C363C3-0013-4A1B-AEFF-F46AEBCE15A6}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A5-4BE7-ABC2-378CE54BCB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{F13F5673-9266-49D5-8E2F-5B71FA2BB226}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A5-4BE7-ABC2-378CE54BCBB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{48CABFE9-FD79-41C7-9FA9-230F27BE79E8}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A5-4BE7-ABC2-378CE54BCB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{AC32759D-DB37-4768-AED4-D112A32191CC}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A5-4BE7-ABC2-378CE54BCB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36.700000000000003</c:v>
                </c:pt>
                <c:pt idx="32">
                  <c:v>27.1</c:v>
                </c:pt>
              </c:numCache>
            </c:numRef>
          </c:xVal>
          <c:yVal>
            <c:numRef>
              <c:f>公会計指標分析・財政指標組合せ分析表!$BP$51:$DC$51</c:f>
              <c:numCache>
                <c:formatCode>#,##0.0;"▲ "#,##0.0</c:formatCode>
                <c:ptCount val="40"/>
                <c:pt idx="24">
                  <c:v>47</c:v>
                </c:pt>
                <c:pt idx="32">
                  <c:v>33.799999999999997</c:v>
                </c:pt>
              </c:numCache>
            </c:numRef>
          </c:yVal>
          <c:smooth val="0"/>
          <c:extLst>
            <c:ext xmlns:c16="http://schemas.microsoft.com/office/drawing/2014/chart" uri="{C3380CC4-5D6E-409C-BE32-E72D297353CC}">
              <c16:uniqueId val="{00000009-4BA5-4BE7-ABC2-378CE54BCB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{02889EB2-D992-42CB-82C0-DA7B317F36F9}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A5-4BE7-ABC2-378CE54BCB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{B478A31D-5255-4FAA-8791-BD6A2E8F44CB}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A5-4BE7-ABC2-378CE54BCB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{317E0C83-6861-4D27-853F-114FDA7B05A0}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A5-4BE7-ABC2-378CE54BCB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{A8CB5AF7-79E5-446B-815A-AF09B6ACB632}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A5-4BE7-ABC2-378CE54BCB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{584C001E-A329-40F4-9D65-5BFB4160B945}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A5-4BE7-ABC2-378CE54BCB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{E8220EAB-D633-4E90-95FF-FC7CA1132ED6}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A5-4BE7-ABC2-378CE54BCB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{68B3EF5C-D4B1-48FD-B083-DC84394A65B8}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A5-4BE7-ABC2-378CE54BCBB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{3B989254-737C-4E6F-87C6-E249BEA7B9AF}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A5-4BE7-ABC2-378CE54BCBB2}"/>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{F7865CC2-DCFA-43E8-BAA9-889DF94968C7}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A5-4BE7-ABC2-378CE54BCB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c:ext xmlns:c16="http://schemas.microsoft.com/office/drawing/2014/chart" uri="{C3380CC4-5D6E-409C-BE32-E72D297353CC}">
              <c16:uniqueId val="{00000013-4BA5-4BE7-ABC2-378CE54BCBB2}"/>
            </c:ext>
          </c:extLst>
        </c:ser>
        <c:dLbls>
          <c:showLegendKey val="0"/>
          <c:showVal val="1"/>
          <c:showCatName val="0"/>
          <c:showSerName val="0"/>
          <c:showPercent val="0"/>
          <c:showBubbleSize val="0"/>
        </c:dLbls>
        <c:axId val="46179840"/>
        <c:axId val="46181760"/>
      </c:scatterChart>
      <c:valAx>
        <c:axId val="46179840"/>
        <c:scaling>
          <c:orientation val="minMax"/>
          <c:max val="60"/>
          <c:min val="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{C1F7FBAC-E44F-4B2B-B77D-CF5BC5F86410}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51-41DE-B4D8-11BB9AD181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{A3ACAC9B-4241-4CD0-9255-7D2E971FA950}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51-41DE-B4D8-11BB9AD181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{B19E0B7F-9686-4C80-BD5B-DD3D014E3DB6}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51-41DE-B4D8-11BB9AD181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{22EE4C67-8453-4278-8F12-81304C00BB51}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51-41DE-B4D8-11BB9AD181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{C29F4410-0261-422D-8AAF-68E1CE69CF28}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51-41DE-B4D8-11BB9AD181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{9136C182-155F-4848-9932-33AF26A79914}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51-41DE-B4D8-11BB9AD181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{482673FB-4CD7-4487-A708-60D02EF989E0}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51-41DE-B4D8-11BB9AD181E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{1B8861B7-DFAB-43C7-935E-AAD71DD54287}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51-41DE-B4D8-11BB9AD181E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{FEB9A70C-4038-4102-987A-1FE3E633C02C}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51-41DE-B4D8-11BB9AD181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7.2</c:v>
                </c:pt>
                <c:pt idx="24">
                  <c:v>6</c:v>
                </c:pt>
                <c:pt idx="32">
                  <c:v>5.3</c:v>
                </c:pt>
              </c:numCache>
            </c:numRef>
          </c:xVal>
          <c:yVal>
            <c:numRef>
              <c:f>公会計指標分析・財政指標組合せ分析表!$BP$73:$DC$73</c:f>
              <c:numCache>
                <c:formatCode>#,##0.0;"▲ "#,##0.0</c:formatCode>
                <c:ptCount val="40"/>
                <c:pt idx="0">
                  <c:v>42.5</c:v>
                </c:pt>
                <c:pt idx="8">
                  <c:v>68.599999999999994</c:v>
                </c:pt>
                <c:pt idx="16">
                  <c:v>49</c:v>
                </c:pt>
                <c:pt idx="24">
                  <c:v>47</c:v>
                </c:pt>
                <c:pt idx="32">
                  <c:v>33.799999999999997</c:v>
                </c:pt>
              </c:numCache>
            </c:numRef>
          </c:yVal>
          <c:smooth val="0"/>
          <c:extLst>
            <c:ext xmlns:c16="http://schemas.microsoft.com/office/drawing/2014/chart" uri="{C3380CC4-5D6E-409C-BE32-E72D297353CC}">
              <c16:uniqueId val="{00000009-2251-41DE-B4D8-11BB9AD181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{E73DFC6C-44B9-499F-BE53-EB47749CC975}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51-41DE-B4D8-11BB9AD181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{E953A86E-A26A-4D8C-A458-887621B5704F}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51-41DE-B4D8-11BB9AD181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{C1ACA25E-4C8A-430D-BA5E-E12DDD6ABA70}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51-41DE-B4D8-11BB9AD181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{DCED4F1C-4075-44C0-8176-5C0172479549}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51-41DE-B4D8-11BB9AD181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{A0B32F28-8A01-48FE-97B3-8981F632AA3C}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51-41DE-B4D8-11BB9AD181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{21CE49CB-8D00-4A30-B95B-78B96A9B513C}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51-41DE-B4D8-11BB9AD181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{46A78AC9-EFB0-41FB-B6AD-1C1504347077}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51-41DE-B4D8-11BB9AD181E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{02976FBD-6359-4771-B0CC-A486B2A51ACC}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51-41DE-B4D8-11BB9AD181E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{DD2100A5-12B7-4757-AD89-375C9CF91036}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51-41DE-B4D8-11BB9AD181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2251-41DE-B4D8-11BB9AD181E4}"/>
            </c:ext>
          </c:extLst>
        </c:ser>
        <c:dLbls>
          <c:showLegendKey val="0"/>
          <c:showVal val="1"/>
          <c:showCatName val="0"/>
          <c:showSerName val="0"/>
          <c:showPercent val="0"/>
          <c:showBubbleSize val="0"/>
        </c:dLbls>
        <c:axId val="84219776"/>
        <c:axId val="84234240"/>
      </c:scatterChart>
      <c:valAx>
        <c:axId val="84219776"/>
        <c:scaling>
          <c:orientation val="minMax"/>
          <c:max val="11.7"/>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実質公債費比率の分子においては、元利償還金</a:t>
          </a:r>
          <a:r>
            <a:rPr kumimoji="1" lang="ja-JP" altLang="en-US" sz="1400">
              <a:solidFill>
                <a:schemeClr val="dk1"/>
              </a:solidFill>
              <a:effectLst/>
              <a:latin typeface="+mn-lt"/>
              <a:ea typeface="+mn-ea"/>
              <a:cs typeface="+mn-cs"/>
            </a:rPr>
            <a:t>４８４</a:t>
          </a:r>
          <a:r>
            <a:rPr kumimoji="1" lang="ja-JP" altLang="ja-JP" sz="1400">
              <a:solidFill>
                <a:schemeClr val="dk1"/>
              </a:solidFill>
              <a:effectLst/>
              <a:latin typeface="+mn-lt"/>
              <a:ea typeface="+mn-ea"/>
              <a:cs typeface="+mn-cs"/>
            </a:rPr>
            <a:t>百万円から</a:t>
          </a:r>
          <a:r>
            <a:rPr kumimoji="1" lang="ja-JP" altLang="en-US" sz="1400">
              <a:solidFill>
                <a:schemeClr val="dk1"/>
              </a:solidFill>
              <a:effectLst/>
              <a:latin typeface="+mn-lt"/>
              <a:ea typeface="+mn-ea"/>
              <a:cs typeface="+mn-cs"/>
            </a:rPr>
            <a:t>５００</a:t>
          </a:r>
          <a:r>
            <a:rPr kumimoji="1" lang="ja-JP" altLang="ja-JP" sz="1400">
              <a:solidFill>
                <a:schemeClr val="dk1"/>
              </a:solidFill>
              <a:effectLst/>
              <a:latin typeface="+mn-lt"/>
              <a:ea typeface="+mn-ea"/>
              <a:cs typeface="+mn-cs"/>
            </a:rPr>
            <a:t>百万円（前年度比</a:t>
          </a:r>
          <a:r>
            <a:rPr kumimoji="1" lang="ja-JP" altLang="en-US" sz="1400">
              <a:solidFill>
                <a:schemeClr val="dk1"/>
              </a:solidFill>
              <a:effectLst/>
              <a:latin typeface="+mn-lt"/>
              <a:ea typeface="+mn-ea"/>
              <a:cs typeface="+mn-cs"/>
            </a:rPr>
            <a:t>１６</a:t>
          </a:r>
          <a:r>
            <a:rPr kumimoji="1" lang="ja-JP" altLang="ja-JP" sz="1400">
              <a:solidFill>
                <a:schemeClr val="dk1"/>
              </a:solidFill>
              <a:effectLst/>
              <a:latin typeface="+mn-lt"/>
              <a:ea typeface="+mn-ea"/>
              <a:cs typeface="+mn-cs"/>
            </a:rPr>
            <a:t>百万円減）となったこと等により実質公債費比率の分子が</a:t>
          </a:r>
          <a:r>
            <a:rPr kumimoji="1" lang="ja-JP" altLang="en-US" sz="1400">
              <a:solidFill>
                <a:schemeClr val="dk1"/>
              </a:solidFill>
              <a:effectLst/>
              <a:latin typeface="+mn-lt"/>
              <a:ea typeface="+mn-ea"/>
              <a:cs typeface="+mn-cs"/>
            </a:rPr>
            <a:t>２８</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平成２６年度に借入した観光交流施設の起債２１８百万円の元金償還が平成２９年度まで据え置きであることも要因である。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将来負担比率の分子においては、充当可能財源等のうち、充当可能基金が</a:t>
          </a:r>
          <a:r>
            <a:rPr kumimoji="1" lang="ja-JP" altLang="en-US" sz="1400">
              <a:solidFill>
                <a:schemeClr val="dk1"/>
              </a:solidFill>
              <a:effectLst/>
              <a:latin typeface="+mn-lt"/>
              <a:ea typeface="+mn-ea"/>
              <a:cs typeface="+mn-cs"/>
            </a:rPr>
            <a:t>１８１</a:t>
          </a:r>
          <a:r>
            <a:rPr kumimoji="1" lang="ja-JP" altLang="ja-JP" sz="1400">
              <a:solidFill>
                <a:schemeClr val="dk1"/>
              </a:solidFill>
              <a:effectLst/>
              <a:latin typeface="+mn-lt"/>
              <a:ea typeface="+mn-ea"/>
              <a:cs typeface="+mn-cs"/>
            </a:rPr>
            <a:t>百万円増加したことが特徴。これは</a:t>
          </a:r>
          <a:r>
            <a:rPr kumimoji="1" lang="ja-JP" altLang="en-US" sz="1400">
              <a:solidFill>
                <a:schemeClr val="dk1"/>
              </a:solidFill>
              <a:effectLst/>
              <a:latin typeface="+mn-lt"/>
              <a:ea typeface="+mn-ea"/>
              <a:cs typeface="+mn-cs"/>
            </a:rPr>
            <a:t>平成</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年度歳計剰余金から財政調整基金への積立</a:t>
          </a:r>
          <a:r>
            <a:rPr kumimoji="1" lang="ja-JP" altLang="en-US" sz="1400">
              <a:solidFill>
                <a:schemeClr val="dk1"/>
              </a:solidFill>
              <a:effectLst/>
              <a:latin typeface="+mn-lt"/>
              <a:ea typeface="+mn-ea"/>
              <a:cs typeface="+mn-cs"/>
            </a:rPr>
            <a:t>４７</a:t>
          </a:r>
          <a:r>
            <a:rPr kumimoji="1" lang="ja-JP" altLang="ja-JP" sz="1400">
              <a:solidFill>
                <a:schemeClr val="dk1"/>
              </a:solidFill>
              <a:effectLst/>
              <a:latin typeface="+mn-lt"/>
              <a:ea typeface="+mn-ea"/>
              <a:cs typeface="+mn-cs"/>
            </a:rPr>
            <a:t>百万</a:t>
          </a:r>
          <a:r>
            <a:rPr kumimoji="1" lang="ja-JP" altLang="en-US" sz="1400">
              <a:solidFill>
                <a:schemeClr val="dk1"/>
              </a:solidFill>
              <a:effectLst/>
              <a:latin typeface="+mn-lt"/>
              <a:ea typeface="+mn-ea"/>
              <a:cs typeface="+mn-cs"/>
            </a:rPr>
            <a:t>および公共施設等整備基金への積立１２５百万</a:t>
          </a:r>
          <a:r>
            <a:rPr kumimoji="1" lang="ja-JP" altLang="ja-JP" sz="1400">
              <a:solidFill>
                <a:schemeClr val="dk1"/>
              </a:solidFill>
              <a:effectLst/>
              <a:latin typeface="+mn-lt"/>
              <a:ea typeface="+mn-ea"/>
              <a:cs typeface="+mn-cs"/>
            </a:rPr>
            <a:t>による増が</a:t>
          </a:r>
          <a:r>
            <a:rPr kumimoji="1" lang="ja-JP" altLang="en-US" sz="1400">
              <a:solidFill>
                <a:schemeClr val="dk1"/>
              </a:solidFill>
              <a:effectLst/>
              <a:latin typeface="+mn-lt"/>
              <a:ea typeface="+mn-ea"/>
              <a:cs typeface="+mn-cs"/>
            </a:rPr>
            <a:t>主な</a:t>
          </a:r>
          <a:r>
            <a:rPr kumimoji="1" lang="ja-JP" altLang="ja-JP" sz="1400">
              <a:solidFill>
                <a:schemeClr val="dk1"/>
              </a:solidFill>
              <a:effectLst/>
              <a:latin typeface="+mn-lt"/>
              <a:ea typeface="+mn-ea"/>
              <a:cs typeface="+mn-cs"/>
            </a:rPr>
            <a:t>要因である。</a:t>
          </a:r>
          <a:endParaRPr lang="ja-JP" altLang="ja-JP" sz="1400">
            <a:effectLst/>
          </a:endParaRPr>
        </a:p>
        <a:p>
          <a:r>
            <a:rPr kumimoji="1" lang="ja-JP" altLang="ja-JP" sz="1400">
              <a:solidFill>
                <a:schemeClr val="dk1"/>
              </a:solidFill>
              <a:effectLst/>
              <a:latin typeface="+mn-lt"/>
              <a:ea typeface="+mn-ea"/>
              <a:cs typeface="+mn-cs"/>
            </a:rPr>
            <a:t>　ただし今後は、公共施設の建替えや人口増加に伴う行政需要の増加などが予想され、単年度ごとにも厳しい財政運営が予想される。</a:t>
          </a:r>
          <a:endParaRPr lang="ja-JP" altLang="ja-JP" sz="1400">
            <a:effectLst/>
          </a:endParaRPr>
        </a:p>
        <a:p>
          <a:r>
            <a:rPr kumimoji="1" lang="ja-JP" altLang="ja-JP" sz="1400">
              <a:solidFill>
                <a:schemeClr val="dk1"/>
              </a:solidFill>
              <a:effectLst/>
              <a:latin typeface="+mn-lt"/>
              <a:ea typeface="+mn-ea"/>
              <a:cs typeface="+mn-cs"/>
            </a:rPr>
            <a:t>　他の要因としては、一般会計等に係る地方債が前年度比８５百万円減、組合等負担等見込額が前年度比</a:t>
          </a:r>
          <a:r>
            <a:rPr kumimoji="1" lang="ja-JP" altLang="en-US" sz="1400">
              <a:solidFill>
                <a:schemeClr val="dk1"/>
              </a:solidFill>
              <a:effectLst/>
              <a:latin typeface="+mn-lt"/>
              <a:ea typeface="+mn-ea"/>
              <a:cs typeface="+mn-cs"/>
            </a:rPr>
            <a:t>１３３</a:t>
          </a:r>
          <a:r>
            <a:rPr kumimoji="1" lang="ja-JP" altLang="ja-JP" sz="1400">
              <a:solidFill>
                <a:schemeClr val="dk1"/>
              </a:solidFill>
              <a:effectLst/>
              <a:latin typeface="+mn-lt"/>
              <a:ea typeface="+mn-ea"/>
              <a:cs typeface="+mn-cs"/>
            </a:rPr>
            <a:t>百万円減があるが、地方債残高は今後、役場庁舎建替</a:t>
          </a:r>
          <a:r>
            <a:rPr kumimoji="1" lang="ja-JP" altLang="en-US" sz="1400">
              <a:solidFill>
                <a:schemeClr val="dk1"/>
              </a:solidFill>
              <a:effectLst/>
              <a:latin typeface="+mn-lt"/>
              <a:ea typeface="+mn-ea"/>
              <a:cs typeface="+mn-cs"/>
            </a:rPr>
            <a:t>や一部事務組合で新規事業</a:t>
          </a:r>
          <a:r>
            <a:rPr kumimoji="1" lang="ja-JP" altLang="ja-JP" sz="1400">
              <a:solidFill>
                <a:schemeClr val="dk1"/>
              </a:solidFill>
              <a:effectLst/>
              <a:latin typeface="+mn-lt"/>
              <a:ea typeface="+mn-ea"/>
              <a:cs typeface="+mn-cs"/>
            </a:rPr>
            <a:t>等</a:t>
          </a:r>
          <a:r>
            <a:rPr kumimoji="1" lang="ja-JP" altLang="en-US" sz="1400">
              <a:solidFill>
                <a:schemeClr val="dk1"/>
              </a:solidFill>
              <a:effectLst/>
              <a:latin typeface="+mn-lt"/>
              <a:ea typeface="+mn-ea"/>
              <a:cs typeface="+mn-cs"/>
            </a:rPr>
            <a:t>がある</a:t>
          </a:r>
          <a:r>
            <a:rPr kumimoji="1" lang="ja-JP" altLang="ja-JP" sz="1400">
              <a:solidFill>
                <a:schemeClr val="dk1"/>
              </a:solidFill>
              <a:effectLst/>
              <a:latin typeface="+mn-lt"/>
              <a:ea typeface="+mn-ea"/>
              <a:cs typeface="+mn-cs"/>
            </a:rPr>
            <a:t>ため増加が見込まれる</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主な増の理由は財政調整基金の取り崩しと積立の差し引きで４７百円。公共施設整備基金１２５百万円の増額となっています。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各基金の目的に沿った積立や取崩を行っていく。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・公共施設等整備基金：公共施設等の整備に要する資金を積み立てるために設置された基金。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・地域福祉基金：高齢者等の保健福祉の向上を測るために設置された基金。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・地域振興基金：福祉活動の促進、快適な生活環境の形成等を図る事業の実施を推進するために設置された基金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・ふるさと基金：ふるさと納税を財源に環境・景観の維持保全、福祉・子育ての推進及び大綱曳の継承発展を目的に設置された基金。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・リサイクル基金：ゴミの資源化・減量化を促進し快適な生活環境づくりを目指すために設置された基金。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・公共施設等整備基金：</a:t>
          </a:r>
          <a:r>
            <a:rPr kumimoji="1" lang="en-US" altLang="ja-JP" sz="1400">
              <a:solidFill>
                <a:schemeClr val="dk1"/>
              </a:solidFill>
              <a:effectLst/>
              <a:latin typeface="+mn-lt"/>
              <a:ea typeface="+mn-ea"/>
              <a:cs typeface="+mn-cs"/>
            </a:rPr>
            <a:t>H</a:t>
          </a:r>
          <a:r>
            <a:rPr kumimoji="1" lang="ja-JP" altLang="en-US" sz="1400">
              <a:solidFill>
                <a:schemeClr val="dk1"/>
              </a:solidFill>
              <a:effectLst/>
              <a:latin typeface="+mn-lt"/>
              <a:ea typeface="+mn-ea"/>
              <a:cs typeface="+mn-cs"/>
            </a:rPr>
            <a:t>２９年度から始まっている庁舎建設事業のために１００百万を積み立てた。</a:t>
          </a:r>
          <a:endParaRPr lang="ja-JP" altLang="ja-JP" sz="1400">
            <a:effectLst/>
          </a:endParaRPr>
        </a:p>
        <a:p>
          <a:r>
            <a:rPr kumimoji="1" lang="ja-JP" altLang="ja-JP" sz="1400">
              <a:solidFill>
                <a:schemeClr val="dk1"/>
              </a:solidFill>
              <a:effectLst/>
              <a:latin typeface="+mn-lt"/>
              <a:ea typeface="+mn-ea"/>
              <a:cs typeface="+mn-cs"/>
            </a:rPr>
            <a:t>・地域福祉基金・地域振興基金：</a:t>
          </a:r>
          <a:r>
            <a:rPr kumimoji="1" lang="ja-JP" altLang="en-US" sz="1400">
              <a:solidFill>
                <a:schemeClr val="dk1"/>
              </a:solidFill>
              <a:effectLst/>
              <a:latin typeface="+mn-lt"/>
              <a:ea typeface="+mn-ea"/>
              <a:cs typeface="+mn-cs"/>
            </a:rPr>
            <a:t>現状維持</a:t>
          </a:r>
          <a:endParaRPr lang="ja-JP" altLang="ja-JP" sz="1400">
            <a:effectLst/>
          </a:endParaRPr>
        </a:p>
        <a:p>
          <a:r>
            <a:rPr kumimoji="1" lang="ja-JP" altLang="ja-JP" sz="1400">
              <a:solidFill>
                <a:schemeClr val="dk1"/>
              </a:solidFill>
              <a:effectLst/>
              <a:latin typeface="+mn-lt"/>
              <a:ea typeface="+mn-ea"/>
              <a:cs typeface="+mn-cs"/>
            </a:rPr>
            <a:t>・ふるさと基金：ふるさと納税</a:t>
          </a:r>
          <a:r>
            <a:rPr kumimoji="1" lang="ja-JP" altLang="en-US" sz="1400">
              <a:solidFill>
                <a:schemeClr val="dk1"/>
              </a:solidFill>
              <a:effectLst/>
              <a:latin typeface="+mn-lt"/>
              <a:ea typeface="+mn-ea"/>
              <a:cs typeface="+mn-cs"/>
            </a:rPr>
            <a:t>の増額によるもの。</a:t>
          </a:r>
          <a:endParaRPr lang="ja-JP" altLang="ja-JP" sz="1400">
            <a:effectLst/>
          </a:endParaRPr>
        </a:p>
        <a:p>
          <a:r>
            <a:rPr kumimoji="1" lang="ja-JP" altLang="ja-JP" sz="1400">
              <a:solidFill>
                <a:schemeClr val="dk1"/>
              </a:solidFill>
              <a:effectLst/>
              <a:latin typeface="+mn-lt"/>
              <a:ea typeface="+mn-ea"/>
              <a:cs typeface="+mn-cs"/>
            </a:rPr>
            <a:t>・リサイクル基金</a:t>
          </a:r>
          <a:r>
            <a:rPr kumimoji="1" lang="ja-JP" altLang="en-US" sz="1400">
              <a:solidFill>
                <a:schemeClr val="dk1"/>
              </a:solidFill>
              <a:effectLst/>
              <a:latin typeface="+mn-lt"/>
              <a:ea typeface="+mn-ea"/>
              <a:cs typeface="+mn-cs"/>
            </a:rPr>
            <a:t>：各種補助金を支出したことによる減額。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・公共施設等整備基金：</a:t>
          </a:r>
          <a:r>
            <a:rPr kumimoji="1" lang="en-US" altLang="ja-JP" sz="1400">
              <a:solidFill>
                <a:schemeClr val="dk1"/>
              </a:solidFill>
              <a:effectLst/>
              <a:latin typeface="+mn-lt"/>
              <a:ea typeface="+mn-ea"/>
              <a:cs typeface="+mn-cs"/>
            </a:rPr>
            <a:t>H31</a:t>
          </a:r>
          <a:r>
            <a:rPr kumimoji="1" lang="ja-JP" altLang="en-US" sz="1400">
              <a:solidFill>
                <a:schemeClr val="dk1"/>
              </a:solidFill>
              <a:effectLst/>
              <a:latin typeface="+mn-lt"/>
              <a:ea typeface="+mn-ea"/>
              <a:cs typeface="+mn-cs"/>
            </a:rPr>
            <a:t>年までに５００百万を積み立てる。</a:t>
          </a:r>
          <a:endParaRPr lang="ja-JP" altLang="ja-JP" sz="1400">
            <a:effectLst/>
          </a:endParaRPr>
        </a:p>
        <a:p>
          <a:r>
            <a:rPr kumimoji="1" lang="ja-JP" altLang="ja-JP" sz="1400">
              <a:solidFill>
                <a:schemeClr val="dk1"/>
              </a:solidFill>
              <a:effectLst/>
              <a:latin typeface="+mn-lt"/>
              <a:ea typeface="+mn-ea"/>
              <a:cs typeface="+mn-cs"/>
            </a:rPr>
            <a:t>・地域福祉基金・地域振興基金：</a:t>
          </a:r>
          <a:r>
            <a:rPr kumimoji="1" lang="ja-JP" altLang="en-US" sz="1400">
              <a:solidFill>
                <a:schemeClr val="dk1"/>
              </a:solidFill>
              <a:effectLst/>
              <a:latin typeface="+mn-lt"/>
              <a:ea typeface="+mn-ea"/>
              <a:cs typeface="+mn-cs"/>
            </a:rPr>
            <a:t>１０年以上活用されていないことから、今後について検討が必要。</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・ふるさと基金：</a:t>
          </a:r>
          <a:r>
            <a:rPr kumimoji="1" lang="ja-JP" altLang="en-US" sz="1400">
              <a:solidFill>
                <a:schemeClr val="dk1"/>
              </a:solidFill>
              <a:effectLst/>
              <a:latin typeface="+mn-lt"/>
              <a:ea typeface="+mn-ea"/>
              <a:cs typeface="+mn-cs"/>
            </a:rPr>
            <a:t>目的にあった事業の選定が必要</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・リサイクル基金：</a:t>
          </a:r>
          <a:r>
            <a:rPr kumimoji="1" lang="ja-JP" altLang="en-US" sz="1400">
              <a:solidFill>
                <a:schemeClr val="dk1"/>
              </a:solidFill>
              <a:effectLst/>
              <a:latin typeface="+mn-lt"/>
              <a:ea typeface="+mn-ea"/>
              <a:cs typeface="+mn-cs"/>
            </a:rPr>
            <a:t>目的にあった事業に支出していく。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取り崩しにより１２０百円の減。剰余金処分による積立が１６７百円の増。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標準財政規模の３０％前後の範囲内となるように努めることとしている。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現状維持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今後、中期的に見て償還する事案がないことから、当分の間、現在の水準１億円を維持することとしている。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有形固定資産減価償却率は類似団体中で最も低い水準である。本町の施設の約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年以内に整備された施設であることに起因する。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また、ほかけ橋（</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憶</a:t>
          </a:r>
          <a:r>
            <a:rPr kumimoji="1" lang="en-US" altLang="ja-JP" sz="1100">
              <a:latin typeface="ＭＳ Ｐゴシック" panose="020B0600070205080204" pitchFamily="50" charset="-128"/>
              <a:ea typeface="ＭＳ Ｐゴシック" panose="020B0600070205080204" pitchFamily="50" charset="-128"/>
            </a:rPr>
            <a:t>5878</a:t>
          </a:r>
          <a:r>
            <a:rPr kumimoji="1" lang="ja-JP" altLang="en-US" sz="1100">
              <a:latin typeface="ＭＳ Ｐゴシック" panose="020B0600070205080204" pitchFamily="50" charset="-128"/>
              <a:ea typeface="ＭＳ Ｐゴシック" panose="020B0600070205080204" pitchFamily="50" charset="-128"/>
            </a:rPr>
            <a:t>万円）や大綱曳倉庫・作業場（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4775</a:t>
          </a:r>
          <a:r>
            <a:rPr kumimoji="1" lang="ja-JP" altLang="en-US" sz="1100">
              <a:latin typeface="ＭＳ Ｐゴシック" panose="020B0600070205080204" pitchFamily="50" charset="-128"/>
              <a:ea typeface="ＭＳ Ｐゴシック" panose="020B0600070205080204" pitchFamily="50" charset="-128"/>
            </a:rPr>
            <a:t>円）が完成し、資産がふえたことにより、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が減少している</a:t>
          </a:r>
          <a:r>
            <a:rPr kumimoji="1" lang="ja-JP" altLang="en-US" sz="1100">
              <a:solidFill>
                <a:schemeClr val="dk1"/>
              </a:solidFill>
              <a:effectLst/>
              <a:latin typeface="+mn-lt"/>
              <a:ea typeface="+mn-ea"/>
              <a:cs typeface="+mn-cs"/>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488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170338</xdr:rowOff>
    </xdr:from>
    <xdr:to>
      <xdr:col>23</xdr:col>
      <xdr:colOff>136525</xdr:colOff>
      <xdr:row>34</xdr:row>
      <xdr:rowOff>100488</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5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85265</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5743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82709</xdr:rowOff>
    </xdr:from>
    <xdr:to>
      <xdr:col>19</xdr:col>
      <xdr:colOff>187325</xdr:colOff>
      <xdr:row>33</xdr:row>
      <xdr:rowOff>12859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55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133509</xdr:rowOff>
    </xdr:from>
    <xdr:to>
      <xdr:col>23</xdr:col>
      <xdr:colOff>85725</xdr:colOff>
      <xdr:row>34</xdr:row>
      <xdr:rowOff>49688</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4051300" y="5619909"/>
          <a:ext cx="711200" cy="2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479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487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3986</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566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債務償還可能年数は類似団体の中では中位に位置している。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地方債現在額は減っているが、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が長くなったのは業務活動収支の黒字分が減ったためである。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a:extLst>
            <a:ext uri="{FF2B5EF4-FFF2-40B4-BE49-F238E27FC236}">
              <a16:creationId xmlns:a16="http://schemas.microsoft.com/office/drawing/2014/main" id="{00000000-0008-0000-0000-000078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a:extLst>
            <a:ext uri="{FF2B5EF4-FFF2-40B4-BE49-F238E27FC236}">
              <a16:creationId xmlns:a16="http://schemas.microsoft.com/office/drawing/2014/main" id="{00000000-0008-0000-0000-00007A000000}"/>
            </a:ext>
          </a:extLst>
        </xdr:cNvPr>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a:extLst>
            <a:ext uri="{FF2B5EF4-FFF2-40B4-BE49-F238E27FC236}">
              <a16:creationId xmlns:a16="http://schemas.microsoft.com/office/drawing/2014/main" id="{00000000-0008-0000-0000-00007C000000}"/>
            </a:ext>
          </a:extLst>
        </xdr:cNvPr>
        <xdr:cNvSpPr txBox="1"/>
      </xdr:nvSpPr>
      <xdr:spPr>
        <a:xfrm>
          <a:off x="14846300" y="5363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3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32" name="債務償還可能年数該当値テキスト">
          <a:extLst>
            <a:ext uri="{FF2B5EF4-FFF2-40B4-BE49-F238E27FC236}">
              <a16:creationId xmlns:a16="http://schemas.microsoft.com/office/drawing/2014/main" id="{00000000-0008-0000-0000-000084000000}"/>
            </a:ext>
          </a:extLst>
        </xdr:cNvPr>
        <xdr:cNvSpPr txBox="1"/>
      </xdr:nvSpPr>
      <xdr:spPr>
        <a:xfrm>
          <a:off x="14846300" y="5154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168275</xdr:rowOff>
    </xdr:from>
    <xdr:to>
      <xdr:col>24</xdr:col>
      <xdr:colOff>114300</xdr:colOff>
      <xdr:row>39</xdr:row>
      <xdr:rowOff>98425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146702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47625</xdr:rowOff>
    </xdr:from>
    <xdr:to>
      <xdr:col>24</xdr:col>
      <xdr:colOff>63500</xdr:colOff>
      <xdr:row>39</xdr:row>
      <xdr:rowOff>74295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734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147868</xdr:rowOff>
    </xdr:from>
    <xdr:to>
      <xdr:col>55</xdr:col>
      <xdr:colOff>50800</xdr:colOff>
      <xdr:row>42</xdr:row>
      <xdr:rowOff>78018</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71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62795</xdr:rowOff>
    </xdr:from>
    <xdr:ext cx="469744"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709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147675</xdr:rowOff>
    </xdr:from>
    <xdr:to>
      <xdr:col>50</xdr:col>
      <xdr:colOff>165100</xdr:colOff>
      <xdr:row>42</xdr:row>
      <xdr:rowOff>77825</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71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27025</xdr:rowOff>
    </xdr:from>
    <xdr:to>
      <xdr:col>55</xdr:col>
      <xdr:colOff>0</xdr:colOff>
      <xdr:row>42</xdr:row>
      <xdr:rowOff>27218</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639300" y="7227925"/>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68952</xdr:rowOff>
    </xdr:from>
    <xdr:ext cx="469744"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91727" y="726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00000000-0008-0000-0100-000093000000}"/>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00000000-0008-0000-0100-000095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0000000-0008-0000-0100-000097000000}"/>
            </a:ext>
          </a:extLst>
        </xdr:cNvPr>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7983</xdr:rowOff>
    </xdr:from>
    <xdr:to>
      <xdr:col>24</xdr:col>
      <xdr:colOff>114300</xdr:colOff>
      <xdr:row>63</xdr:row>
      <xdr:rowOff>109583</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4584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157860</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id="{00000000-0008-0000-0100-0000A1000000}"/>
            </a:ext>
          </a:extLst>
        </xdr:cNvPr>
        <xdr:cNvSpPr txBox="1"/>
      </xdr:nvSpPr>
      <xdr:spPr>
        <a:xfrm>
          <a:off x="4673600"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58783</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3797300" y="108585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00000000-0008-0000-0100-0000A6000000}"/>
            </a:ext>
          </a:extLst>
        </xdr:cNvPr>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00000000-0008-0000-0100-0000B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00000000-0008-0000-0100-0000C1000000}"/>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00000000-0008-0000-0100-0000C3000000}"/>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0000000-0008-0000-0100-0000C5000000}"/>
            </a:ext>
          </a:extLst>
        </xdr:cNvPr>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48051</xdr:rowOff>
    </xdr:from>
    <xdr:to>
      <xdr:col>55</xdr:col>
      <xdr:colOff>50800</xdr:colOff>
      <xdr:row>64</xdr:row>
      <xdr:rowOff>149651</xdr:rowOff>
    </xdr:to>
    <xdr:sp macro="" textlink="">
      <xdr:nvSpPr>
        <xdr:cNvPr id="206" name="楕円 205">
          <a:extLst>
            <a:ext uri="{FF2B5EF4-FFF2-40B4-BE49-F238E27FC236}">
              <a16:creationId xmlns:a16="http://schemas.microsoft.com/office/drawing/2014/main" id="{00000000-0008-0000-0100-0000CE000000}"/>
            </a:ext>
          </a:extLst>
        </xdr:cNvPr>
        <xdr:cNvSpPr/>
      </xdr:nvSpPr>
      <xdr:spPr>
        <a:xfrm>
          <a:off x="10426700" y="110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134428</xdr:rowOff>
    </xdr:from>
    <xdr:ext cx="534377" cy="259045"/>
    <xdr:sp macro="" textlink="">
      <xdr:nvSpPr>
        <xdr:cNvPr id="207" name="【橋りょう・トンネル】&#10;一人当たり有形固定資産（償却資産）額該当値テキスト">
          <a:extLst>
            <a:ext uri="{FF2B5EF4-FFF2-40B4-BE49-F238E27FC236}">
              <a16:creationId xmlns:a16="http://schemas.microsoft.com/office/drawing/2014/main" id="{00000000-0008-0000-0100-0000CF000000}"/>
            </a:ext>
          </a:extLst>
        </xdr:cNvPr>
        <xdr:cNvSpPr txBox="1"/>
      </xdr:nvSpPr>
      <xdr:spPr>
        <a:xfrm>
          <a:off x="10515600" y="109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50956</xdr:rowOff>
    </xdr:from>
    <xdr:to>
      <xdr:col>50</xdr:col>
      <xdr:colOff>165100</xdr:colOff>
      <xdr:row>64</xdr:row>
      <xdr:rowOff>152556</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9588500" y="110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98851</xdr:rowOff>
    </xdr:from>
    <xdr:to>
      <xdr:col>55</xdr:col>
      <xdr:colOff>0</xdr:colOff>
      <xdr:row>64</xdr:row>
      <xdr:rowOff>101756</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9639300" y="11071651"/>
          <a:ext cx="8382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143683</xdr:rowOff>
    </xdr:from>
    <xdr:ext cx="534377" cy="259045"/>
    <xdr:sp macro="" textlink="">
      <xdr:nvSpPr>
        <xdr:cNvPr id="212" name="n_1mainValue【橋りょう・トンネル】&#10;一人当たり有形固定資産（償却資産）額">
          <a:extLst>
            <a:ext uri="{FF2B5EF4-FFF2-40B4-BE49-F238E27FC236}">
              <a16:creationId xmlns:a16="http://schemas.microsoft.com/office/drawing/2014/main" id="{00000000-0008-0000-0100-0000D4000000}"/>
            </a:ext>
          </a:extLst>
        </xdr:cNvPr>
        <xdr:cNvSpPr txBox="1"/>
      </xdr:nvSpPr>
      <xdr:spPr>
        <a:xfrm>
          <a:off x="9359411" y="111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a16="http://schemas.microsoft.com/office/drawing/2014/main" id="{00000000-0008-0000-0100-0000E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a:extLst>
            <a:ext uri="{FF2B5EF4-FFF2-40B4-BE49-F238E27FC236}">
              <a16:creationId xmlns:a16="http://schemas.microsoft.com/office/drawing/2014/main" id="{00000000-0008-0000-0100-0000EE000000}"/>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a:extLst>
            <a:ext uri="{FF2B5EF4-FFF2-40B4-BE49-F238E27FC236}">
              <a16:creationId xmlns:a16="http://schemas.microsoft.com/office/drawing/2014/main" id="{00000000-0008-0000-0100-0000F0000000}"/>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42" name="【公営住宅】&#10;有形固定資産減価償却率平均値テキスト">
          <a:extLst>
            <a:ext uri="{FF2B5EF4-FFF2-40B4-BE49-F238E27FC236}">
              <a16:creationId xmlns:a16="http://schemas.microsoft.com/office/drawing/2014/main" id="{00000000-0008-0000-0100-0000F2000000}"/>
            </a:ext>
          </a:extLst>
        </xdr:cNvPr>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a:extLst>
            <a:ext uri="{FF2B5EF4-FFF2-40B4-BE49-F238E27FC236}">
              <a16:creationId xmlns:a16="http://schemas.microsoft.com/office/drawing/2014/main" id="{00000000-0008-0000-0100-0000F5000000}"/>
            </a:ext>
          </a:extLst>
        </xdr:cNvPr>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252" name="【公営住宅】&#10;有形固定資産減価償却率該当値テキスト">
          <a:extLst>
            <a:ext uri="{FF2B5EF4-FFF2-40B4-BE49-F238E27FC236}">
              <a16:creationId xmlns:a16="http://schemas.microsoft.com/office/drawing/2014/main" id="{00000000-0008-0000-0100-0000FC000000}"/>
            </a:ext>
          </a:extLst>
        </xdr:cNvPr>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3746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85</xdr:row>
      <xdr:rowOff>5714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3797300" y="1451228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5" name="n_1aveValue【公営住宅】&#10;有形固定資産減価償却率">
          <a:extLst>
            <a:ext uri="{FF2B5EF4-FFF2-40B4-BE49-F238E27FC236}">
              <a16:creationId xmlns:a16="http://schemas.microsoft.com/office/drawing/2014/main" id="{00000000-0008-0000-0100-0000FF000000}"/>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6" name="n_2aveValue【公営住宅】&#10;有形固定資産減価償却率">
          <a:extLst>
            <a:ext uri="{FF2B5EF4-FFF2-40B4-BE49-F238E27FC236}">
              <a16:creationId xmlns:a16="http://schemas.microsoft.com/office/drawing/2014/main" id="{00000000-0008-0000-0100-000000010000}"/>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257" name="n_1mainValue【公営住宅】&#10;有形固定資産減価償却率">
          <a:extLst>
            <a:ext uri="{FF2B5EF4-FFF2-40B4-BE49-F238E27FC236}">
              <a16:creationId xmlns:a16="http://schemas.microsoft.com/office/drawing/2014/main" id="{00000000-0008-0000-0100-000001010000}"/>
            </a:ext>
          </a:extLst>
        </xdr:cNvPr>
        <xdr:cNvSpPr txBox="1"/>
      </xdr:nvSpPr>
      <xdr:spPr>
        <a:xfrm>
          <a:off x="35820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a:extLst>
            <a:ext uri="{FF2B5EF4-FFF2-40B4-BE49-F238E27FC236}">
              <a16:creationId xmlns:a16="http://schemas.microsoft.com/office/drawing/2014/main" id="{00000000-0008-0000-0100-00001A010000}"/>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a:extLst>
            <a:ext uri="{FF2B5EF4-FFF2-40B4-BE49-F238E27FC236}">
              <a16:creationId xmlns:a16="http://schemas.microsoft.com/office/drawing/2014/main" id="{00000000-0008-0000-0100-00001C010000}"/>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286" name="【公営住宅】&#10;一人当たり面積平均値テキスト">
          <a:extLst>
            <a:ext uri="{FF2B5EF4-FFF2-40B4-BE49-F238E27FC236}">
              <a16:creationId xmlns:a16="http://schemas.microsoft.com/office/drawing/2014/main" id="{00000000-0008-0000-0100-00001E010000}"/>
            </a:ext>
          </a:extLst>
        </xdr:cNvPr>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157226</xdr:rowOff>
    </xdr:from>
    <xdr:to>
      <xdr:col>55</xdr:col>
      <xdr:colOff>50800</xdr:colOff>
      <xdr:row>86</xdr:row>
      <xdr:rowOff>87376</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104267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72153</xdr:rowOff>
    </xdr:from>
    <xdr:ext cx="469744" cy="259045"/>
    <xdr:sp macro="" textlink="">
      <xdr:nvSpPr>
        <xdr:cNvPr id="296" name="【公営住宅】&#10;一人当たり面積該当値テキスト">
          <a:extLst>
            <a:ext uri="{FF2B5EF4-FFF2-40B4-BE49-F238E27FC236}">
              <a16:creationId xmlns:a16="http://schemas.microsoft.com/office/drawing/2014/main" id="{00000000-0008-0000-0100-000028010000}"/>
            </a:ext>
          </a:extLst>
        </xdr:cNvPr>
        <xdr:cNvSpPr txBox="1"/>
      </xdr:nvSpPr>
      <xdr:spPr>
        <a:xfrm>
          <a:off x="10515600" y="146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155702</xdr:rowOff>
    </xdr:from>
    <xdr:to>
      <xdr:col>50</xdr:col>
      <xdr:colOff>165100</xdr:colOff>
      <xdr:row>86</xdr:row>
      <xdr:rowOff>85852</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9588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35052</xdr:rowOff>
    </xdr:from>
    <xdr:to>
      <xdr:col>55</xdr:col>
      <xdr:colOff>0</xdr:colOff>
      <xdr:row>86</xdr:row>
      <xdr:rowOff>36576</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9639300" y="147797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9" name="n_1aveValue【公営住宅】&#10;一人当たり面積">
          <a:extLst>
            <a:ext uri="{FF2B5EF4-FFF2-40B4-BE49-F238E27FC236}">
              <a16:creationId xmlns:a16="http://schemas.microsoft.com/office/drawing/2014/main" id="{00000000-0008-0000-0100-00002B010000}"/>
            </a:ext>
          </a:extLst>
        </xdr:cNvPr>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a:extLst>
            <a:ext uri="{FF2B5EF4-FFF2-40B4-BE49-F238E27FC236}">
              <a16:creationId xmlns:a16="http://schemas.microsoft.com/office/drawing/2014/main" id="{00000000-0008-0000-0100-00002C010000}"/>
            </a:ext>
          </a:extLst>
        </xdr:cNvPr>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76979</xdr:rowOff>
    </xdr:from>
    <xdr:ext cx="469744" cy="259045"/>
    <xdr:sp macro="" textlink="">
      <xdr:nvSpPr>
        <xdr:cNvPr id="301" name="n_1mainValue【公営住宅】&#10;一人当たり面積">
          <a:extLst>
            <a:ext uri="{FF2B5EF4-FFF2-40B4-BE49-F238E27FC236}">
              <a16:creationId xmlns:a16="http://schemas.microsoft.com/office/drawing/2014/main" id="{00000000-0008-0000-0100-00002D010000}"/>
            </a:ext>
          </a:extLst>
        </xdr:cNvPr>
        <xdr:cNvSpPr txBox="1"/>
      </xdr:nvSpPr>
      <xdr:spPr>
        <a:xfrm>
          <a:off x="93917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00000000-0008-0000-0100-00005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00000000-0008-0000-0100-000057010000}"/>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00000000-0008-0000-0100-00005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00000000-0008-0000-0100-00005B010000}"/>
            </a:ext>
          </a:extLst>
        </xdr:cNvPr>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xdr:rowOff>
    </xdr:from>
    <xdr:to>
      <xdr:col>85</xdr:col>
      <xdr:colOff>177800</xdr:colOff>
      <xdr:row>41</xdr:row>
      <xdr:rowOff>102235</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6268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150512</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id="{00000000-0008-0000-0100-000065010000}"/>
            </a:ext>
          </a:extLst>
        </xdr:cNvPr>
        <xdr:cNvSpPr txBox="1"/>
      </xdr:nvSpPr>
      <xdr:spPr>
        <a:xfrm>
          <a:off x="16357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50165</xdr:rowOff>
    </xdr:from>
    <xdr:to>
      <xdr:col>81</xdr:col>
      <xdr:colOff>101600</xdr:colOff>
      <xdr:row>41</xdr:row>
      <xdr:rowOff>151765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5430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51435</xdr:rowOff>
    </xdr:from>
    <xdr:to>
      <xdr:col>85</xdr:col>
      <xdr:colOff>127000</xdr:colOff>
      <xdr:row>41</xdr:row>
      <xdr:rowOff>100965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15481300" y="70808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86377</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00000000-0008-0000-0100-000068010000}"/>
            </a:ext>
          </a:extLst>
        </xdr:cNvPr>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00000000-0008-0000-0100-000069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142892</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id="{00000000-0008-0000-0100-00006A010000}"/>
            </a:ext>
          </a:extLst>
        </xdr:cNvPr>
        <xdr:cNvSpPr txBox="1"/>
      </xdr:nvSpPr>
      <xdr:spPr>
        <a:xfrm>
          <a:off x="152660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a:extLst>
            <a:ext uri="{FF2B5EF4-FFF2-40B4-BE49-F238E27FC236}">
              <a16:creationId xmlns:a16="http://schemas.microsoft.com/office/drawing/2014/main" id="{00000000-0008-0000-0100-00008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a:extLst>
            <a:ext uri="{FF2B5EF4-FFF2-40B4-BE49-F238E27FC236}">
              <a16:creationId xmlns:a16="http://schemas.microsoft.com/office/drawing/2014/main" id="{00000000-0008-0000-0100-000085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a:extLst>
            <a:ext uri="{FF2B5EF4-FFF2-40B4-BE49-F238E27FC236}">
              <a16:creationId xmlns:a16="http://schemas.microsoft.com/office/drawing/2014/main" id="{00000000-0008-0000-0100-000087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a:extLst>
            <a:ext uri="{FF2B5EF4-FFF2-40B4-BE49-F238E27FC236}">
              <a16:creationId xmlns:a16="http://schemas.microsoft.com/office/drawing/2014/main" id="{00000000-0008-0000-0100-000089010000}"/>
            </a:ext>
          </a:extLst>
        </xdr:cNvPr>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7439</xdr:rowOff>
    </xdr:from>
    <xdr:to>
      <xdr:col>116</xdr:col>
      <xdr:colOff>114300</xdr:colOff>
      <xdr:row>37</xdr:row>
      <xdr:rowOff>109039</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22110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30316</xdr:rowOff>
    </xdr:from>
    <xdr:ext cx="469744" cy="259045"/>
    <xdr:sp macro="" textlink="">
      <xdr:nvSpPr>
        <xdr:cNvPr id="403" name="【認定こども園・幼稚園・保育所】&#10;一人当たり面積該当値テキスト">
          <a:extLst>
            <a:ext uri="{FF2B5EF4-FFF2-40B4-BE49-F238E27FC236}">
              <a16:creationId xmlns:a16="http://schemas.microsoft.com/office/drawing/2014/main" id="{00000000-0008-0000-0100-000093010000}"/>
            </a:ext>
          </a:extLst>
        </xdr:cNvPr>
        <xdr:cNvSpPr txBox="1"/>
      </xdr:nvSpPr>
      <xdr:spPr>
        <a:xfrm>
          <a:off x="22199600" y="620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58239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1323300" y="638556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81462</xdr:rowOff>
    </xdr:from>
    <xdr:to>
      <xdr:col>85</xdr:col>
      <xdr:colOff>177800</xdr:colOff>
      <xdr:row>64</xdr:row>
      <xdr:rowOff>11612</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6268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59889</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100-0000C2010000}"/>
            </a:ext>
          </a:extLst>
        </xdr:cNvPr>
        <xdr:cNvSpPr txBox="1"/>
      </xdr:nvSpPr>
      <xdr:spPr>
        <a:xfrm>
          <a:off x="16357600"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136978</xdr:rowOff>
    </xdr:from>
    <xdr:to>
      <xdr:col>81</xdr:col>
      <xdr:colOff>101600</xdr:colOff>
      <xdr:row>64</xdr:row>
      <xdr:rowOff>67128</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5430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132262</xdr:rowOff>
    </xdr:from>
    <xdr:to>
      <xdr:col>85</xdr:col>
      <xdr:colOff>127000</xdr:colOff>
      <xdr:row>64</xdr:row>
      <xdr:rowOff>16328</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5481300" y="109336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53" name="n_1aveValue【学校施設】&#10;有形固定資産減価償却率">
          <a:extLst>
            <a:ext uri="{FF2B5EF4-FFF2-40B4-BE49-F238E27FC236}">
              <a16:creationId xmlns:a16="http://schemas.microsoft.com/office/drawing/2014/main" id="{00000000-0008-0000-0100-0000C5010000}"/>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54" name="n_2aveValue【学校施設】&#10;有形固定資産減価償却率">
          <a:extLst>
            <a:ext uri="{FF2B5EF4-FFF2-40B4-BE49-F238E27FC236}">
              <a16:creationId xmlns:a16="http://schemas.microsoft.com/office/drawing/2014/main" id="{00000000-0008-0000-0100-0000C6010000}"/>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58255</xdr:rowOff>
    </xdr:from>
    <xdr:ext cx="405111" cy="259045"/>
    <xdr:sp macro="" textlink="">
      <xdr:nvSpPr>
        <xdr:cNvPr id="455" name="n_1mainValue【学校施設】&#10;有形固定資産減価償却率">
          <a:extLst>
            <a:ext uri="{FF2B5EF4-FFF2-40B4-BE49-F238E27FC236}">
              <a16:creationId xmlns:a16="http://schemas.microsoft.com/office/drawing/2014/main" id="{00000000-0008-0000-0100-0000C7010000}"/>
            </a:ext>
          </a:extLst>
        </xdr:cNvPr>
        <xdr:cNvSpPr txBox="1"/>
      </xdr:nvSpPr>
      <xdr:spPr>
        <a:xfrm>
          <a:off x="152660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9" name="【学校施設】&#10;一人当たり面積最小値テキスト">
          <a:extLst>
            <a:ext uri="{FF2B5EF4-FFF2-40B4-BE49-F238E27FC236}">
              <a16:creationId xmlns:a16="http://schemas.microsoft.com/office/drawing/2014/main" id="{00000000-0008-0000-0100-0000DF010000}"/>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81" name="【学校施設】&#10;一人当たり面積最大値テキスト">
          <a:extLst>
            <a:ext uri="{FF2B5EF4-FFF2-40B4-BE49-F238E27FC236}">
              <a16:creationId xmlns:a16="http://schemas.microsoft.com/office/drawing/2014/main" id="{00000000-0008-0000-0100-0000E1010000}"/>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83" name="【学校施設】&#10;一人当たり面積平均値テキスト">
          <a:extLst>
            <a:ext uri="{FF2B5EF4-FFF2-40B4-BE49-F238E27FC236}">
              <a16:creationId xmlns:a16="http://schemas.microsoft.com/office/drawing/2014/main" id="{00000000-0008-0000-0100-0000E3010000}"/>
            </a:ext>
          </a:extLst>
        </xdr:cNvPr>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10431</xdr:rowOff>
    </xdr:from>
    <xdr:ext cx="469744" cy="259045"/>
    <xdr:sp macro="" textlink="">
      <xdr:nvSpPr>
        <xdr:cNvPr id="493" name="【学校施設】&#10;一人当たり面積該当値テキスト">
          <a:extLst>
            <a:ext uri="{FF2B5EF4-FFF2-40B4-BE49-F238E27FC236}">
              <a16:creationId xmlns:a16="http://schemas.microsoft.com/office/drawing/2014/main" id="{00000000-0008-0000-0100-0000ED010000}"/>
            </a:ext>
          </a:extLst>
        </xdr:cNvPr>
        <xdr:cNvSpPr txBox="1"/>
      </xdr:nvSpPr>
      <xdr:spPr>
        <a:xfrm>
          <a:off x="2219960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96875</xdr:rowOff>
    </xdr:from>
    <xdr:to>
      <xdr:col>112</xdr:col>
      <xdr:colOff>38100</xdr:colOff>
      <xdr:row>63</xdr:row>
      <xdr:rowOff>27025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107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147675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1077620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6" name="n_1aveValue【学校施設】&#10;一人当たり面積">
          <a:extLst>
            <a:ext uri="{FF2B5EF4-FFF2-40B4-BE49-F238E27FC236}">
              <a16:creationId xmlns:a16="http://schemas.microsoft.com/office/drawing/2014/main" id="{00000000-0008-0000-0100-0000F0010000}"/>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7" name="n_2aveValue【学校施設】&#10;一人当たり面積">
          <a:extLst>
            <a:ext uri="{FF2B5EF4-FFF2-40B4-BE49-F238E27FC236}">
              <a16:creationId xmlns:a16="http://schemas.microsoft.com/office/drawing/2014/main" id="{00000000-0008-0000-0100-0000F1010000}"/>
            </a:ext>
          </a:extLst>
        </xdr:cNvPr>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18152</xdr:rowOff>
    </xdr:from>
    <xdr:ext cx="469744" cy="259045"/>
    <xdr:sp macro="" textlink="">
      <xdr:nvSpPr>
        <xdr:cNvPr id="498" name="n_1mainValue【学校施設】&#10;一人当たり面積">
          <a:extLst>
            <a:ext uri="{FF2B5EF4-FFF2-40B4-BE49-F238E27FC236}">
              <a16:creationId xmlns:a16="http://schemas.microsoft.com/office/drawing/2014/main" id="{00000000-0008-0000-0100-0000F2010000}"/>
            </a:ext>
          </a:extLst>
        </xdr:cNvPr>
        <xdr:cNvSpPr txBox="1"/>
      </xdr:nvSpPr>
      <xdr:spPr>
        <a:xfrm>
          <a:off x="21075727" y="108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a:extLst>
            <a:ext uri="{FF2B5EF4-FFF2-40B4-BE49-F238E27FC236}">
              <a16:creationId xmlns:a16="http://schemas.microsoft.com/office/drawing/2014/main" id="{00000000-0008-0000-0100-00000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4" name="【児童館】&#10;有形固定資産減価償却率最小値テキスト">
          <a:extLst>
            <a:ext uri="{FF2B5EF4-FFF2-40B4-BE49-F238E27FC236}">
              <a16:creationId xmlns:a16="http://schemas.microsoft.com/office/drawing/2014/main" id="{00000000-0008-0000-0100-00000C020000}"/>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a:extLst>
            <a:ext uri="{FF2B5EF4-FFF2-40B4-BE49-F238E27FC236}">
              <a16:creationId xmlns:a16="http://schemas.microsoft.com/office/drawing/2014/main" id="{00000000-0008-0000-0100-00000E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42563</xdr:rowOff>
    </xdr:from>
    <xdr:ext cx="405111" cy="259045"/>
    <xdr:sp macro="" textlink="">
      <xdr:nvSpPr>
        <xdr:cNvPr id="528" name="【児童館】&#10;有形固定資産減価償却率平均値テキスト">
          <a:extLst>
            <a:ext uri="{FF2B5EF4-FFF2-40B4-BE49-F238E27FC236}">
              <a16:creationId xmlns:a16="http://schemas.microsoft.com/office/drawing/2014/main" id="{00000000-0008-0000-0100-000010020000}"/>
            </a:ext>
          </a:extLst>
        </xdr:cNvPr>
        <xdr:cNvSpPr txBox="1"/>
      </xdr:nvSpPr>
      <xdr:spPr>
        <a:xfrm>
          <a:off x="16357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126364</xdr:rowOff>
    </xdr:from>
    <xdr:to>
      <xdr:col>85</xdr:col>
      <xdr:colOff>177800</xdr:colOff>
      <xdr:row>86</xdr:row>
      <xdr:rowOff>56514</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6268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41291</xdr:rowOff>
    </xdr:from>
    <xdr:ext cx="405111" cy="259045"/>
    <xdr:sp macro="" textlink="">
      <xdr:nvSpPr>
        <xdr:cNvPr id="538" name="【児童館】&#10;有形固定資産減価償却率該当値テキスト">
          <a:extLst>
            <a:ext uri="{FF2B5EF4-FFF2-40B4-BE49-F238E27FC236}">
              <a16:creationId xmlns:a16="http://schemas.microsoft.com/office/drawing/2014/main" id="{00000000-0008-0000-0100-00001A020000}"/>
            </a:ext>
          </a:extLst>
        </xdr:cNvPr>
        <xdr:cNvSpPr txBox="1"/>
      </xdr:nvSpPr>
      <xdr:spPr>
        <a:xfrm>
          <a:off x="16357600" y="1461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168275</xdr:rowOff>
    </xdr:from>
    <xdr:to>
      <xdr:col>81</xdr:col>
      <xdr:colOff>101600</xdr:colOff>
      <xdr:row>86</xdr:row>
      <xdr:rowOff>98425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5430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5714</xdr:rowOff>
    </xdr:from>
    <xdr:to>
      <xdr:col>85</xdr:col>
      <xdr:colOff>127000</xdr:colOff>
      <xdr:row>86</xdr:row>
      <xdr:rowOff>47625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5481300" y="147504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541" name="n_1aveValue【児童館】&#10;有形固定資産減価償却率">
          <a:extLst>
            <a:ext uri="{FF2B5EF4-FFF2-40B4-BE49-F238E27FC236}">
              <a16:creationId xmlns:a16="http://schemas.microsoft.com/office/drawing/2014/main" id="{00000000-0008-0000-0100-00001D020000}"/>
            </a:ext>
          </a:extLst>
        </xdr:cNvPr>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42" name="n_2aveValue【児童館】&#10;有形固定資産減価償却率">
          <a:extLst>
            <a:ext uri="{FF2B5EF4-FFF2-40B4-BE49-F238E27FC236}">
              <a16:creationId xmlns:a16="http://schemas.microsoft.com/office/drawing/2014/main" id="{00000000-0008-0000-0100-00001E020000}"/>
            </a:ext>
          </a:extLst>
        </xdr:cNvPr>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89552</xdr:rowOff>
    </xdr:from>
    <xdr:ext cx="405111" cy="259045"/>
    <xdr:sp macro="" textlink="">
      <xdr:nvSpPr>
        <xdr:cNvPr id="543" name="n_1mainValue【児童館】&#10;有形固定資産減価償却率">
          <a:extLst>
            <a:ext uri="{FF2B5EF4-FFF2-40B4-BE49-F238E27FC236}">
              <a16:creationId xmlns:a16="http://schemas.microsoft.com/office/drawing/2014/main" id="{00000000-0008-0000-0100-00001F020000}"/>
            </a:ext>
          </a:extLst>
        </xdr:cNvPr>
        <xdr:cNvSpPr txBox="1"/>
      </xdr:nvSpPr>
      <xdr:spPr>
        <a:xfrm>
          <a:off x="15266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a:extLst>
            <a:ext uri="{FF2B5EF4-FFF2-40B4-BE49-F238E27FC236}">
              <a16:creationId xmlns:a16="http://schemas.microsoft.com/office/drawing/2014/main" id="{00000000-0008-0000-0100-00003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8" name="【児童館】&#10;一人当たり面積最小値テキスト">
          <a:extLst>
            <a:ext uri="{FF2B5EF4-FFF2-40B4-BE49-F238E27FC236}">
              <a16:creationId xmlns:a16="http://schemas.microsoft.com/office/drawing/2014/main" id="{00000000-0008-0000-0100-000038020000}"/>
            </a:ext>
          </a:extLst>
        </xdr:cNvPr>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70" name="【児童館】&#10;一人当たり面積最大値テキスト">
          <a:extLst>
            <a:ext uri="{FF2B5EF4-FFF2-40B4-BE49-F238E27FC236}">
              <a16:creationId xmlns:a16="http://schemas.microsoft.com/office/drawing/2014/main" id="{00000000-0008-0000-0100-00003A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2" name="【児童館】&#10;一人当たり面積平均値テキスト">
          <a:extLst>
            <a:ext uri="{FF2B5EF4-FFF2-40B4-BE49-F238E27FC236}">
              <a16:creationId xmlns:a16="http://schemas.microsoft.com/office/drawing/2014/main" id="{00000000-0008-0000-0100-00003C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582" name="【児童館】&#10;一人当たり面積該当値テキスト">
          <a:extLst>
            <a:ext uri="{FF2B5EF4-FFF2-40B4-BE49-F238E27FC236}">
              <a16:creationId xmlns:a16="http://schemas.microsoft.com/office/drawing/2014/main" id="{00000000-0008-0000-0100-000046020000}"/>
            </a:ext>
          </a:extLst>
        </xdr:cNvPr>
        <xdr:cNvSpPr txBox="1"/>
      </xdr:nvSpPr>
      <xdr:spPr>
        <a:xfrm>
          <a:off x="22199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165100</xdr:rowOff>
    </xdr:from>
    <xdr:to>
      <xdr:col>112</xdr:col>
      <xdr:colOff>38100</xdr:colOff>
      <xdr:row>83</xdr:row>
      <xdr:rowOff>95250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1323300" y="1427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85" name="n_1aveValue【児童館】&#10;一人当たり面積">
          <a:extLst>
            <a:ext uri="{FF2B5EF4-FFF2-40B4-BE49-F238E27FC236}">
              <a16:creationId xmlns:a16="http://schemas.microsoft.com/office/drawing/2014/main" id="{00000000-0008-0000-0100-000049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6" name="n_2aveValue【児童館】&#10;一人当たり面積">
          <a:extLst>
            <a:ext uri="{FF2B5EF4-FFF2-40B4-BE49-F238E27FC236}">
              <a16:creationId xmlns:a16="http://schemas.microsoft.com/office/drawing/2014/main" id="{00000000-0008-0000-0100-00004A02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587" name="n_1mainValue【児童館】&#10;一人当たり面積">
          <a:extLst>
            <a:ext uri="{FF2B5EF4-FFF2-40B4-BE49-F238E27FC236}">
              <a16:creationId xmlns:a16="http://schemas.microsoft.com/office/drawing/2014/main" id="{00000000-0008-0000-0100-00004B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00000000-0008-0000-01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11" name="【公民館】&#10;有形固定資産減価償却率最小値テキスト">
          <a:extLst>
            <a:ext uri="{FF2B5EF4-FFF2-40B4-BE49-F238E27FC236}">
              <a16:creationId xmlns:a16="http://schemas.microsoft.com/office/drawing/2014/main" id="{00000000-0008-0000-0100-000063020000}"/>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3" name="【公民館】&#10;有形固定資産減価償却率最大値テキスト">
          <a:extLst>
            <a:ext uri="{FF2B5EF4-FFF2-40B4-BE49-F238E27FC236}">
              <a16:creationId xmlns:a16="http://schemas.microsoft.com/office/drawing/2014/main" id="{00000000-0008-0000-0100-000065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50564</xdr:rowOff>
    </xdr:from>
    <xdr:ext cx="405111" cy="259045"/>
    <xdr:sp macro="" textlink="">
      <xdr:nvSpPr>
        <xdr:cNvPr id="615" name="【公民館】&#10;有形固定資産減価償却率平均値テキスト">
          <a:extLst>
            <a:ext uri="{FF2B5EF4-FFF2-40B4-BE49-F238E27FC236}">
              <a16:creationId xmlns:a16="http://schemas.microsoft.com/office/drawing/2014/main" id="{00000000-0008-0000-0100-000067020000}"/>
            </a:ext>
          </a:extLst>
        </xdr:cNvPr>
        <xdr:cNvSpPr txBox="1"/>
      </xdr:nvSpPr>
      <xdr:spPr>
        <a:xfrm>
          <a:off x="16357600" y="17709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6268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47262</xdr:rowOff>
    </xdr:from>
    <xdr:ext cx="405111" cy="259045"/>
    <xdr:sp macro="" textlink="">
      <xdr:nvSpPr>
        <xdr:cNvPr id="625" name="【公民館】&#10;有形固定資産減価償却率該当値テキスト">
          <a:extLst>
            <a:ext uri="{FF2B5EF4-FFF2-40B4-BE49-F238E27FC236}">
              <a16:creationId xmlns:a16="http://schemas.microsoft.com/office/drawing/2014/main" id="{00000000-0008-0000-0100-000071020000}"/>
            </a:ext>
          </a:extLst>
        </xdr:cNvPr>
        <xdr:cNvSpPr txBox="1"/>
      </xdr:nvSpPr>
      <xdr:spPr>
        <a:xfrm>
          <a:off x="16357600"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119635</xdr:rowOff>
    </xdr:from>
    <xdr:to>
      <xdr:col>85</xdr:col>
      <xdr:colOff>127000</xdr:colOff>
      <xdr:row>105</xdr:row>
      <xdr:rowOff>156211</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15481300" y="181218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8" name="n_1aveValue【公民館】&#10;有形固定資産減価償却率">
          <a:extLst>
            <a:ext uri="{FF2B5EF4-FFF2-40B4-BE49-F238E27FC236}">
              <a16:creationId xmlns:a16="http://schemas.microsoft.com/office/drawing/2014/main" id="{00000000-0008-0000-0100-000074020000}"/>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9" name="n_2aveValue【公民館】&#10;有形固定資産減価償却率">
          <a:extLst>
            <a:ext uri="{FF2B5EF4-FFF2-40B4-BE49-F238E27FC236}">
              <a16:creationId xmlns:a16="http://schemas.microsoft.com/office/drawing/2014/main" id="{00000000-0008-0000-0100-000075020000}"/>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630" name="n_1mainValue【公民館】&#10;有形固定資産減価償却率">
          <a:extLst>
            <a:ext uri="{FF2B5EF4-FFF2-40B4-BE49-F238E27FC236}">
              <a16:creationId xmlns:a16="http://schemas.microsoft.com/office/drawing/2014/main" id="{00000000-0008-0000-0100-000076020000}"/>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a:extLst>
            <a:ext uri="{FF2B5EF4-FFF2-40B4-BE49-F238E27FC236}">
              <a16:creationId xmlns:a16="http://schemas.microsoft.com/office/drawing/2014/main" id="{00000000-0008-0000-0100-00008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5" name="【公民館】&#10;一人当たり面積最小値テキスト">
          <a:extLst>
            <a:ext uri="{FF2B5EF4-FFF2-40B4-BE49-F238E27FC236}">
              <a16:creationId xmlns:a16="http://schemas.microsoft.com/office/drawing/2014/main" id="{00000000-0008-0000-0100-00008F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7" name="【公民館】&#10;一人当たり面積最大値テキスト">
          <a:extLst>
            <a:ext uri="{FF2B5EF4-FFF2-40B4-BE49-F238E27FC236}">
              <a16:creationId xmlns:a16="http://schemas.microsoft.com/office/drawing/2014/main" id="{00000000-0008-0000-0100-000091020000}"/>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59" name="【公民館】&#10;一人当たり面積平均値テキスト">
          <a:extLst>
            <a:ext uri="{FF2B5EF4-FFF2-40B4-BE49-F238E27FC236}">
              <a16:creationId xmlns:a16="http://schemas.microsoft.com/office/drawing/2014/main" id="{00000000-0008-0000-0100-000093020000}"/>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xdr:rowOff>
    </xdr:from>
    <xdr:to>
      <xdr:col>116</xdr:col>
      <xdr:colOff>114300</xdr:colOff>
      <xdr:row>108</xdr:row>
      <xdr:rowOff>107950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2110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92727</xdr:rowOff>
    </xdr:from>
    <xdr:ext cx="469744" cy="259045"/>
    <xdr:sp macro="" textlink="">
      <xdr:nvSpPr>
        <xdr:cNvPr id="669" name="【公民館】&#10;一人当たり面積該当値テキスト">
          <a:extLst>
            <a:ext uri="{FF2B5EF4-FFF2-40B4-BE49-F238E27FC236}">
              <a16:creationId xmlns:a16="http://schemas.microsoft.com/office/drawing/2014/main" id="{00000000-0008-0000-0100-00009D020000}"/>
            </a:ext>
          </a:extLst>
        </xdr:cNvPr>
        <xdr:cNvSpPr txBox="1"/>
      </xdr:nvSpPr>
      <xdr:spPr>
        <a:xfrm>
          <a:off x="221996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xdr:rowOff>
    </xdr:from>
    <xdr:to>
      <xdr:col>112</xdr:col>
      <xdr:colOff>38100</xdr:colOff>
      <xdr:row>108</xdr:row>
      <xdr:rowOff>106045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1272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55245</xdr:rowOff>
    </xdr:from>
    <xdr:to>
      <xdr:col>116</xdr:col>
      <xdr:colOff>63500</xdr:colOff>
      <xdr:row>108</xdr:row>
      <xdr:rowOff>57150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1323300" y="185718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72" name="n_1aveValue【公民館】&#10;一人当たり面積">
          <a:extLst>
            <a:ext uri="{FF2B5EF4-FFF2-40B4-BE49-F238E27FC236}">
              <a16:creationId xmlns:a16="http://schemas.microsoft.com/office/drawing/2014/main" id="{00000000-0008-0000-0100-0000A0020000}"/>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73" name="n_2aveValue【公民館】&#10;一人当たり面積">
          <a:extLst>
            <a:ext uri="{FF2B5EF4-FFF2-40B4-BE49-F238E27FC236}">
              <a16:creationId xmlns:a16="http://schemas.microsoft.com/office/drawing/2014/main" id="{00000000-0008-0000-0100-0000A1020000}"/>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97172</xdr:rowOff>
    </xdr:from>
    <xdr:ext cx="469744" cy="259045"/>
    <xdr:sp macro="" textlink="">
      <xdr:nvSpPr>
        <xdr:cNvPr id="674" name="n_1mainValue【公民館】&#10;一人当たり面積">
          <a:extLst>
            <a:ext uri="{FF2B5EF4-FFF2-40B4-BE49-F238E27FC236}">
              <a16:creationId xmlns:a16="http://schemas.microsoft.com/office/drawing/2014/main" id="{00000000-0008-0000-0100-0000A2020000}"/>
            </a:ext>
          </a:extLst>
        </xdr:cNvPr>
        <xdr:cNvSpPr txBox="1"/>
      </xdr:nvSpPr>
      <xdr:spPr>
        <a:xfrm>
          <a:off x="210757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・本町の有形固定資産減価償却率は類似団体の平均と比較して、ほとんどの施設で平均以下である。その理由は本町の施設の約５０％が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年以内整備であり、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年以内を含めると約７０％であることから、有形固定資産減価償却率が小さくなっている。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また、有形固定資産減価償却率が平均より高い庁舎についても、</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年には共用開始予定のため、有形固定資産減価償却率はさらに小さくなっていく予定である。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157843</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3039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200-00006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200-000066000000}"/>
            </a:ext>
          </a:extLst>
        </xdr:cNvPr>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200-000068000000}"/>
            </a:ext>
          </a:extLst>
        </xdr:cNvPr>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a:extLst>
            <a:ext uri="{FF2B5EF4-FFF2-40B4-BE49-F238E27FC236}">
              <a16:creationId xmlns:a16="http://schemas.microsoft.com/office/drawing/2014/main" id="{00000000-0008-0000-0200-000069000000}"/>
            </a:ext>
          </a:extLst>
        </xdr:cNvPr>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a:extLst>
            <a:ext uri="{FF2B5EF4-FFF2-40B4-BE49-F238E27FC236}">
              <a16:creationId xmlns:a16="http://schemas.microsoft.com/office/drawing/2014/main" id="{00000000-0008-0000-0200-00006A000000}"/>
            </a:ext>
          </a:extLst>
        </xdr:cNvPr>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13" name="楕円 112">
          <a:extLst>
            <a:ext uri="{FF2B5EF4-FFF2-40B4-BE49-F238E27FC236}">
              <a16:creationId xmlns:a16="http://schemas.microsoft.com/office/drawing/2014/main" id="{00000000-0008-0000-0200-000071000000}"/>
            </a:ext>
          </a:extLst>
        </xdr:cNvPr>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40403</xdr:rowOff>
    </xdr:from>
    <xdr:ext cx="469744" cy="259045"/>
    <xdr:sp macro="" textlink="">
      <xdr:nvSpPr>
        <xdr:cNvPr id="114" name="【図書館】&#10;一人当たり面積該当値テキスト">
          <a:extLst>
            <a:ext uri="{FF2B5EF4-FFF2-40B4-BE49-F238E27FC236}">
              <a16:creationId xmlns:a16="http://schemas.microsoft.com/office/drawing/2014/main" id="{00000000-0008-0000-0200-000072000000}"/>
            </a:ext>
          </a:extLst>
        </xdr:cNvPr>
        <xdr:cNvSpPr txBox="1"/>
      </xdr:nvSpPr>
      <xdr:spPr>
        <a:xfrm>
          <a:off x="10515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108204</xdr:rowOff>
    </xdr:from>
    <xdr:to>
      <xdr:col>55</xdr:col>
      <xdr:colOff>0</xdr:colOff>
      <xdr:row>40</xdr:row>
      <xdr:rowOff>112776</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639300" y="696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17" name="n_1aveValue【図書館】&#10;一人当たり面積">
          <a:extLst>
            <a:ext uri="{FF2B5EF4-FFF2-40B4-BE49-F238E27FC236}">
              <a16:creationId xmlns:a16="http://schemas.microsoft.com/office/drawing/2014/main" id="{00000000-0008-0000-0200-000075000000}"/>
            </a:ext>
          </a:extLst>
        </xdr:cNvPr>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8" name="n_2aveValue【図書館】&#10;一人当たり面積">
          <a:extLst>
            <a:ext uri="{FF2B5EF4-FFF2-40B4-BE49-F238E27FC236}">
              <a16:creationId xmlns:a16="http://schemas.microsoft.com/office/drawing/2014/main" id="{00000000-0008-0000-0200-000076000000}"/>
            </a:ext>
          </a:extLst>
        </xdr:cNvPr>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19" name="n_1mainValue【図書館】&#10;一人当たり面積">
          <a:extLst>
            <a:ext uri="{FF2B5EF4-FFF2-40B4-BE49-F238E27FC236}">
              <a16:creationId xmlns:a16="http://schemas.microsoft.com/office/drawing/2014/main" id="{00000000-0008-0000-0200-000077000000}"/>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id="{00000000-0008-0000-02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a:extLst>
            <a:ext uri="{FF2B5EF4-FFF2-40B4-BE49-F238E27FC236}">
              <a16:creationId xmlns:a16="http://schemas.microsoft.com/office/drawing/2014/main" id="{00000000-0008-0000-0200-000090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a:extLst>
            <a:ext uri="{FF2B5EF4-FFF2-40B4-BE49-F238E27FC236}">
              <a16:creationId xmlns:a16="http://schemas.microsoft.com/office/drawing/2014/main" id="{00000000-0008-0000-0200-000092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105427</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id="{00000000-0008-0000-0200-000094000000}"/>
            </a:ext>
          </a:extLst>
        </xdr:cNvPr>
        <xdr:cNvSpPr txBox="1"/>
      </xdr:nvSpPr>
      <xdr:spPr>
        <a:xfrm>
          <a:off x="46736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24147</xdr:rowOff>
    </xdr:from>
    <xdr:ext cx="405111" cy="259045"/>
    <xdr:sp macro="" textlink="">
      <xdr:nvSpPr>
        <xdr:cNvPr id="158" name="【体育館・プール】&#10;有形固定資産減価償却率該当値テキスト">
          <a:extLst>
            <a:ext uri="{FF2B5EF4-FFF2-40B4-BE49-F238E27FC236}">
              <a16:creationId xmlns:a16="http://schemas.microsoft.com/office/drawing/2014/main" id="{00000000-0008-0000-0200-00009E000000}"/>
            </a:ext>
          </a:extLst>
        </xdr:cNvPr>
        <xdr:cNvSpPr txBox="1"/>
      </xdr:nvSpPr>
      <xdr:spPr>
        <a:xfrm>
          <a:off x="467360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159" name="楕円 158">
          <a:extLst>
            <a:ext uri="{FF2B5EF4-FFF2-40B4-BE49-F238E27FC236}">
              <a16:creationId xmlns:a16="http://schemas.microsoft.com/office/drawing/2014/main" id="{00000000-0008-0000-0200-00009F000000}"/>
            </a:ext>
          </a:extLst>
        </xdr:cNvPr>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62865</xdr:rowOff>
    </xdr:from>
    <xdr:to>
      <xdr:col>24</xdr:col>
      <xdr:colOff>63500</xdr:colOff>
      <xdr:row>62</xdr:row>
      <xdr:rowOff>160020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3797300" y="1069276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161" name="n_1aveValue【体育館・プール】&#10;有形固定資産減価償却率">
          <a:extLst>
            <a:ext uri="{FF2B5EF4-FFF2-40B4-BE49-F238E27FC236}">
              <a16:creationId xmlns:a16="http://schemas.microsoft.com/office/drawing/2014/main" id="{00000000-0008-0000-0200-0000A1000000}"/>
            </a:ext>
          </a:extLst>
        </xdr:cNvPr>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104792</xdr:rowOff>
    </xdr:from>
    <xdr:ext cx="405111" cy="259045"/>
    <xdr:sp macro="" textlink="">
      <xdr:nvSpPr>
        <xdr:cNvPr id="163" name="n_1mainValue【体育館・プール】&#10;有形固定資産減価償却率">
          <a:extLst>
            <a:ext uri="{FF2B5EF4-FFF2-40B4-BE49-F238E27FC236}">
              <a16:creationId xmlns:a16="http://schemas.microsoft.com/office/drawing/2014/main" id="{00000000-0008-0000-0200-0000A3000000}"/>
            </a:ext>
          </a:extLst>
        </xdr:cNvPr>
        <xdr:cNvSpPr txBox="1"/>
      </xdr:nvSpPr>
      <xdr:spPr>
        <a:xfrm>
          <a:off x="3582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a16="http://schemas.microsoft.com/office/drawing/2014/main" id="{00000000-0008-0000-02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a:extLst>
            <a:ext uri="{FF2B5EF4-FFF2-40B4-BE49-F238E27FC236}">
              <a16:creationId xmlns:a16="http://schemas.microsoft.com/office/drawing/2014/main" id="{00000000-0008-0000-0200-0000BE000000}"/>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a:extLst>
            <a:ext uri="{FF2B5EF4-FFF2-40B4-BE49-F238E27FC236}">
              <a16:creationId xmlns:a16="http://schemas.microsoft.com/office/drawing/2014/main" id="{00000000-0008-0000-0200-0000C0000000}"/>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94" name="【体育館・プール】&#10;一人当たり面積平均値テキスト">
          <a:extLst>
            <a:ext uri="{FF2B5EF4-FFF2-40B4-BE49-F238E27FC236}">
              <a16:creationId xmlns:a16="http://schemas.microsoft.com/office/drawing/2014/main" id="{00000000-0008-0000-0200-0000C2000000}"/>
            </a:ext>
          </a:extLst>
        </xdr:cNvPr>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151674</xdr:rowOff>
    </xdr:from>
    <xdr:to>
      <xdr:col>55</xdr:col>
      <xdr:colOff>50800</xdr:colOff>
      <xdr:row>64</xdr:row>
      <xdr:rowOff>81824</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04267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66601</xdr:rowOff>
    </xdr:from>
    <xdr:ext cx="469744" cy="259045"/>
    <xdr:sp macro="" textlink="">
      <xdr:nvSpPr>
        <xdr:cNvPr id="204" name="【体育館・プール】&#10;一人当たり面積該当値テキスト">
          <a:extLst>
            <a:ext uri="{FF2B5EF4-FFF2-40B4-BE49-F238E27FC236}">
              <a16:creationId xmlns:a16="http://schemas.microsoft.com/office/drawing/2014/main" id="{00000000-0008-0000-0200-0000CC000000}"/>
            </a:ext>
          </a:extLst>
        </xdr:cNvPr>
        <xdr:cNvSpPr txBox="1"/>
      </xdr:nvSpPr>
      <xdr:spPr>
        <a:xfrm>
          <a:off x="10515600" y="108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150041</xdr:rowOff>
    </xdr:from>
    <xdr:to>
      <xdr:col>50</xdr:col>
      <xdr:colOff>165100</xdr:colOff>
      <xdr:row>64</xdr:row>
      <xdr:rowOff>80191</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9588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29391</xdr:rowOff>
    </xdr:from>
    <xdr:to>
      <xdr:col>55</xdr:col>
      <xdr:colOff>0</xdr:colOff>
      <xdr:row>64</xdr:row>
      <xdr:rowOff>31024</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9639300" y="1100219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07" name="n_1aveValue【体育館・プール】&#10;一人当たり面積">
          <a:extLst>
            <a:ext uri="{FF2B5EF4-FFF2-40B4-BE49-F238E27FC236}">
              <a16:creationId xmlns:a16="http://schemas.microsoft.com/office/drawing/2014/main" id="{00000000-0008-0000-0200-0000CF000000}"/>
            </a:ext>
          </a:extLst>
        </xdr:cNvPr>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08" name="n_2aveValue【体育館・プール】&#10;一人当たり面積">
          <a:extLst>
            <a:ext uri="{FF2B5EF4-FFF2-40B4-BE49-F238E27FC236}">
              <a16:creationId xmlns:a16="http://schemas.microsoft.com/office/drawing/2014/main" id="{00000000-0008-0000-0200-0000D0000000}"/>
            </a:ext>
          </a:extLst>
        </xdr:cNvPr>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71318</xdr:rowOff>
    </xdr:from>
    <xdr:ext cx="469744" cy="259045"/>
    <xdr:sp macro="" textlink="">
      <xdr:nvSpPr>
        <xdr:cNvPr id="209" name="n_1mainValue【体育館・プール】&#10;一人当たり面積">
          <a:extLst>
            <a:ext uri="{FF2B5EF4-FFF2-40B4-BE49-F238E27FC236}">
              <a16:creationId xmlns:a16="http://schemas.microsoft.com/office/drawing/2014/main" id="{00000000-0008-0000-0200-0000D1000000}"/>
            </a:ext>
          </a:extLst>
        </xdr:cNvPr>
        <xdr:cNvSpPr txBox="1"/>
      </xdr:nvSpPr>
      <xdr:spPr>
        <a:xfrm>
          <a:off x="9391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00000000-0008-0000-02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00000000-0008-0000-0200-0000EC000000}"/>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a:extLst>
            <a:ext uri="{FF2B5EF4-FFF2-40B4-BE49-F238E27FC236}">
              <a16:creationId xmlns:a16="http://schemas.microsoft.com/office/drawing/2014/main" id="{00000000-0008-0000-0200-0000EE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00000000-0008-0000-0200-0000F000000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41184</xdr:rowOff>
    </xdr:from>
    <xdr:to>
      <xdr:col>24</xdr:col>
      <xdr:colOff>114300</xdr:colOff>
      <xdr:row>82</xdr:row>
      <xdr:rowOff>142784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4584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19611</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00000000-0008-0000-0200-0000FA000000}"/>
            </a:ext>
          </a:extLst>
        </xdr:cNvPr>
        <xdr:cNvSpPr txBox="1"/>
      </xdr:nvSpPr>
      <xdr:spPr>
        <a:xfrm>
          <a:off x="4673600"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96701</xdr:rowOff>
    </xdr:from>
    <xdr:to>
      <xdr:col>20</xdr:col>
      <xdr:colOff>38100</xdr:colOff>
      <xdr:row>83</xdr:row>
      <xdr:rowOff>26851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3746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91984</xdr:rowOff>
    </xdr:from>
    <xdr:to>
      <xdr:col>24</xdr:col>
      <xdr:colOff>63500</xdr:colOff>
      <xdr:row>82</xdr:row>
      <xdr:rowOff>147501</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3797300" y="1415088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253" name="n_1aveValue【福祉施設】&#10;有形固定資産減価償却率">
          <a:extLst>
            <a:ext uri="{FF2B5EF4-FFF2-40B4-BE49-F238E27FC236}">
              <a16:creationId xmlns:a16="http://schemas.microsoft.com/office/drawing/2014/main" id="{00000000-0008-0000-0200-0000FD000000}"/>
            </a:ext>
          </a:extLst>
        </xdr:cNvPr>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54" name="n_2aveValue【福祉施設】&#10;有形固定資産減価償却率">
          <a:extLst>
            <a:ext uri="{FF2B5EF4-FFF2-40B4-BE49-F238E27FC236}">
              <a16:creationId xmlns:a16="http://schemas.microsoft.com/office/drawing/2014/main" id="{00000000-0008-0000-0200-0000FE000000}"/>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17978</xdr:rowOff>
    </xdr:from>
    <xdr:ext cx="405111" cy="259045"/>
    <xdr:sp macro="" textlink="">
      <xdr:nvSpPr>
        <xdr:cNvPr id="255" name="n_1mainValue【福祉施設】&#10;有形固定資産減価償却率">
          <a:extLst>
            <a:ext uri="{FF2B5EF4-FFF2-40B4-BE49-F238E27FC236}">
              <a16:creationId xmlns:a16="http://schemas.microsoft.com/office/drawing/2014/main" id="{00000000-0008-0000-0200-0000FF000000}"/>
            </a:ext>
          </a:extLst>
        </xdr:cNvPr>
        <xdr:cNvSpPr txBox="1"/>
      </xdr:nvSpPr>
      <xdr:spPr>
        <a:xfrm>
          <a:off x="35820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a16="http://schemas.microsoft.com/office/drawing/2014/main" id="{00000000-0008-0000-0200-00001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a:extLst>
            <a:ext uri="{FF2B5EF4-FFF2-40B4-BE49-F238E27FC236}">
              <a16:creationId xmlns:a16="http://schemas.microsoft.com/office/drawing/2014/main" id="{00000000-0008-0000-0200-000016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a:extLst>
            <a:ext uri="{FF2B5EF4-FFF2-40B4-BE49-F238E27FC236}">
              <a16:creationId xmlns:a16="http://schemas.microsoft.com/office/drawing/2014/main" id="{00000000-0008-0000-0200-000018010000}"/>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82" name="【福祉施設】&#10;一人当たり面積平均値テキスト">
          <a:extLst>
            <a:ext uri="{FF2B5EF4-FFF2-40B4-BE49-F238E27FC236}">
              <a16:creationId xmlns:a16="http://schemas.microsoft.com/office/drawing/2014/main" id="{00000000-0008-0000-0200-00001A010000}"/>
            </a:ext>
          </a:extLst>
        </xdr:cNvPr>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292" name="【福祉施設】&#10;一人当たり面積該当値テキスト">
          <a:extLst>
            <a:ext uri="{FF2B5EF4-FFF2-40B4-BE49-F238E27FC236}">
              <a16:creationId xmlns:a16="http://schemas.microsoft.com/office/drawing/2014/main" id="{00000000-0008-0000-0200-000024010000}"/>
            </a:ext>
          </a:extLst>
        </xdr:cNvPr>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159258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9639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295" name="n_1aveValue【福祉施設】&#10;一人当たり面積">
          <a:extLst>
            <a:ext uri="{FF2B5EF4-FFF2-40B4-BE49-F238E27FC236}">
              <a16:creationId xmlns:a16="http://schemas.microsoft.com/office/drawing/2014/main" id="{00000000-0008-0000-0200-00002701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96" name="n_2aveValue【福祉施設】&#10;一人当たり面積">
          <a:extLst>
            <a:ext uri="{FF2B5EF4-FFF2-40B4-BE49-F238E27FC236}">
              <a16:creationId xmlns:a16="http://schemas.microsoft.com/office/drawing/2014/main" id="{00000000-0008-0000-0200-000028010000}"/>
            </a:ext>
          </a:extLst>
        </xdr:cNvPr>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297" name="n_1mainValue【福祉施設】&#10;一人当たり面積">
          <a:extLst>
            <a:ext uri="{FF2B5EF4-FFF2-40B4-BE49-F238E27FC236}">
              <a16:creationId xmlns:a16="http://schemas.microsoft.com/office/drawing/2014/main" id="{00000000-0008-0000-0200-000029010000}"/>
            </a:ext>
          </a:extLst>
        </xdr:cNvPr>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6" name="【庁舎】&#10;有形固定資産減価償却率グラフ枠">
          <a:extLst>
            <a:ext uri="{FF2B5EF4-FFF2-40B4-BE49-F238E27FC236}">
              <a16:creationId xmlns:a16="http://schemas.microsoft.com/office/drawing/2014/main" id="{00000000-0008-0000-0200-00008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88" name="【庁舎】&#10;有形固定資産減価償却率最小値テキスト">
          <a:extLst>
            <a:ext uri="{FF2B5EF4-FFF2-40B4-BE49-F238E27FC236}">
              <a16:creationId xmlns:a16="http://schemas.microsoft.com/office/drawing/2014/main" id="{00000000-0008-0000-0200-000084010000}"/>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90" name="【庁舎】&#10;有形固定資産減価償却率最大値テキスト">
          <a:extLst>
            <a:ext uri="{FF2B5EF4-FFF2-40B4-BE49-F238E27FC236}">
              <a16:creationId xmlns:a16="http://schemas.microsoft.com/office/drawing/2014/main" id="{00000000-0008-0000-0200-00008601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92" name="【庁舎】&#10;有形固定資産減価償却率平均値テキスト">
          <a:extLst>
            <a:ext uri="{FF2B5EF4-FFF2-40B4-BE49-F238E27FC236}">
              <a16:creationId xmlns:a16="http://schemas.microsoft.com/office/drawing/2014/main" id="{00000000-0008-0000-0200-000088010000}"/>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402" name="【庁舎】&#10;有形固定資産減価償却率該当値テキスト">
          <a:extLst>
            <a:ext uri="{FF2B5EF4-FFF2-40B4-BE49-F238E27FC236}">
              <a16:creationId xmlns:a16="http://schemas.microsoft.com/office/drawing/2014/main" id="{00000000-0008-0000-0200-000092010000}"/>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5430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14151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5481300" y="174677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405" name="n_1aveValue【庁舎】&#10;有形固定資産減価償却率">
          <a:extLst>
            <a:ext uri="{FF2B5EF4-FFF2-40B4-BE49-F238E27FC236}">
              <a16:creationId xmlns:a16="http://schemas.microsoft.com/office/drawing/2014/main" id="{00000000-0008-0000-0200-00009501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406" name="n_2aveValue【庁舎】&#10;有形固定資産減価償却率">
          <a:extLst>
            <a:ext uri="{FF2B5EF4-FFF2-40B4-BE49-F238E27FC236}">
              <a16:creationId xmlns:a16="http://schemas.microsoft.com/office/drawing/2014/main" id="{00000000-0008-0000-0200-00009601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81478</xdr:rowOff>
    </xdr:from>
    <xdr:ext cx="405111" cy="259045"/>
    <xdr:sp macro="" textlink="">
      <xdr:nvSpPr>
        <xdr:cNvPr id="407" name="n_1mainValue【庁舎】&#10;有形固定資産減価償却率">
          <a:extLst>
            <a:ext uri="{FF2B5EF4-FFF2-40B4-BE49-F238E27FC236}">
              <a16:creationId xmlns:a16="http://schemas.microsoft.com/office/drawing/2014/main" id="{00000000-0008-0000-0200-000097010000}"/>
            </a:ext>
          </a:extLst>
        </xdr:cNvPr>
        <xdr:cNvSpPr txBox="1"/>
      </xdr:nvSpPr>
      <xdr:spPr>
        <a:xfrm>
          <a:off x="15266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0" name="【庁舎】&#10;一人当たり面積グラフ枠">
          <a:extLst>
            <a:ext uri="{FF2B5EF4-FFF2-40B4-BE49-F238E27FC236}">
              <a16:creationId xmlns:a16="http://schemas.microsoft.com/office/drawing/2014/main" id="{00000000-0008-0000-0200-0000AE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32" name="【庁舎】&#10;一人当たり面積最小値テキスト">
          <a:extLst>
            <a:ext uri="{FF2B5EF4-FFF2-40B4-BE49-F238E27FC236}">
              <a16:creationId xmlns:a16="http://schemas.microsoft.com/office/drawing/2014/main" id="{00000000-0008-0000-0200-0000B0010000}"/>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34" name="【庁舎】&#10;一人当たり面積最大値テキスト">
          <a:extLst>
            <a:ext uri="{FF2B5EF4-FFF2-40B4-BE49-F238E27FC236}">
              <a16:creationId xmlns:a16="http://schemas.microsoft.com/office/drawing/2014/main" id="{00000000-0008-0000-0200-0000B201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436" name="【庁舎】&#10;一人当たり面積平均値テキスト">
          <a:extLst>
            <a:ext uri="{FF2B5EF4-FFF2-40B4-BE49-F238E27FC236}">
              <a16:creationId xmlns:a16="http://schemas.microsoft.com/office/drawing/2014/main" id="{00000000-0008-0000-0200-0000B4010000}"/>
            </a:ext>
          </a:extLst>
        </xdr:cNvPr>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76836</xdr:rowOff>
    </xdr:from>
    <xdr:to>
      <xdr:col>116</xdr:col>
      <xdr:colOff>114300</xdr:colOff>
      <xdr:row>108</xdr:row>
      <xdr:rowOff>6986</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22110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163213</xdr:rowOff>
    </xdr:from>
    <xdr:ext cx="469744" cy="259045"/>
    <xdr:sp macro="" textlink="">
      <xdr:nvSpPr>
        <xdr:cNvPr id="446" name="【庁舎】&#10;一人当たり面積該当値テキスト">
          <a:extLst>
            <a:ext uri="{FF2B5EF4-FFF2-40B4-BE49-F238E27FC236}">
              <a16:creationId xmlns:a16="http://schemas.microsoft.com/office/drawing/2014/main" id="{00000000-0008-0000-0200-0000BE010000}"/>
            </a:ext>
          </a:extLst>
        </xdr:cNvPr>
        <xdr:cNvSpPr txBox="1"/>
      </xdr:nvSpPr>
      <xdr:spPr>
        <a:xfrm>
          <a:off x="22199600" y="183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73025</xdr:rowOff>
    </xdr:from>
    <xdr:to>
      <xdr:col>112</xdr:col>
      <xdr:colOff>38100</xdr:colOff>
      <xdr:row>108</xdr:row>
      <xdr:rowOff>3175</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2127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123825</xdr:rowOff>
    </xdr:from>
    <xdr:to>
      <xdr:col>116</xdr:col>
      <xdr:colOff>63500</xdr:colOff>
      <xdr:row>107</xdr:row>
      <xdr:rowOff>127636</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21323300" y="184689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449" name="n_1aveValue【庁舎】&#10;一人当たり面積">
          <a:extLst>
            <a:ext uri="{FF2B5EF4-FFF2-40B4-BE49-F238E27FC236}">
              <a16:creationId xmlns:a16="http://schemas.microsoft.com/office/drawing/2014/main" id="{00000000-0008-0000-0200-0000C101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450" name="n_2aveValue【庁舎】&#10;一人当たり面積">
          <a:extLst>
            <a:ext uri="{FF2B5EF4-FFF2-40B4-BE49-F238E27FC236}">
              <a16:creationId xmlns:a16="http://schemas.microsoft.com/office/drawing/2014/main" id="{00000000-0008-0000-0200-0000C2010000}"/>
            </a:ext>
          </a:extLst>
        </xdr:cNvPr>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165752</xdr:rowOff>
    </xdr:from>
    <xdr:ext cx="469744" cy="259045"/>
    <xdr:sp macro="" textlink="">
      <xdr:nvSpPr>
        <xdr:cNvPr id="451" name="n_1mainValue【庁舎】&#10;一人当たり面積">
          <a:extLst>
            <a:ext uri="{FF2B5EF4-FFF2-40B4-BE49-F238E27FC236}">
              <a16:creationId xmlns:a16="http://schemas.microsoft.com/office/drawing/2014/main" id="{00000000-0008-0000-0200-0000C3010000}"/>
            </a:ext>
          </a:extLst>
        </xdr:cNvPr>
        <xdr:cNvSpPr txBox="1"/>
      </xdr:nvSpPr>
      <xdr:spPr>
        <a:xfrm>
          <a:off x="21075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・本町の有形固定資産減価償却率は類似団体の平均と比較して、ほとんどの施設で平均以下である。その理由は本町の施設の約５０％が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年以内を含めると約７０％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が小さくなっている。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また、有形固定資産減価償却率が平均より高い庁舎についても、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年には共用開始予定のため、有形固定資産減価償却率はさらに小さくなっていく予定である。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財政力指数は、単年度でみると平成２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年度０．４５、平成２８年度０．４</a:t>
          </a:r>
          <a:r>
            <a:rPr kumimoji="1" lang="ja-JP" altLang="en-US" sz="1100">
              <a:solidFill>
                <a:schemeClr val="dk1"/>
              </a:solidFill>
              <a:effectLst/>
              <a:latin typeface="+mn-lt"/>
              <a:ea typeface="+mn-ea"/>
              <a:cs typeface="+mn-cs"/>
            </a:rPr>
            <a:t>７、平成２９年度０．４８</a:t>
          </a:r>
          <a:r>
            <a:rPr kumimoji="1" lang="ja-JP" altLang="ja-JP" sz="1100">
              <a:solidFill>
                <a:schemeClr val="dk1"/>
              </a:solidFill>
              <a:effectLst/>
              <a:latin typeface="+mn-lt"/>
              <a:ea typeface="+mn-ea"/>
              <a:cs typeface="+mn-cs"/>
            </a:rPr>
            <a:t>であり、平成２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年度の基準財政収入額は前年度比６７百万円余増、基準財政需要額が５５百万円余増で差引約</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百万円増。</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全国平均を下回る所得や町内に中心となる基幹産業がないため、財政基盤が弱く類似団体平均より低いが、埋立地域での人口増加や企業の進出・投資による地方税増収が続いており、徐々に向上している。</a:t>
          </a:r>
          <a:endParaRPr lang="ja-JP" altLang="ja-JP" sz="1400">
            <a:effectLst/>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140305</xdr:rowOff>
    </xdr:to>
    <xdr:cxnSp macro="">
      <xdr:nvCxnSpPr>
        <xdr:cNvPr id="73" name="直線コネクタ 72"/>
        <xdr:cNvCxnSpPr/>
      </xdr:nvCxnSpPr>
      <xdr:spPr>
        <a:xfrm flipV="1">
          <a:off x="3225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163285</xdr:rowOff>
    </xdr:to>
    <xdr:cxnSp macro="">
      <xdr:nvCxnSpPr>
        <xdr:cNvPr id="76" name="直線コネクタ 75"/>
        <xdr:cNvCxnSpPr/>
      </xdr:nvCxnSpPr>
      <xdr:spPr>
        <a:xfrm flipV="1">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14817</xdr:rowOff>
    </xdr:to>
    <xdr:cxnSp macro="">
      <xdr:nvCxnSpPr>
        <xdr:cNvPr id="79" name="直線コネクタ 78"/>
        <xdr:cNvCxnSpPr/>
      </xdr:nvCxnSpPr>
      <xdr:spPr>
        <a:xfrm flipV="1">
          <a:off x="1447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92" name="テキスト ボックス 91"/>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経常収支比率は９０％をわずかに下回っているものの、引き続き高い水準で推移している。いっそうの自主財源確保に努めるとともに、扶助費の増加など歳出面の対策も行っていく必要がある。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128088</xdr:rowOff>
    </xdr:from>
    <xdr:to>
      <xdr:col>23</xdr:col>
      <xdr:colOff>133350</xdr:colOff>
      <xdr:row>63</xdr:row>
      <xdr:rowOff>162560</xdr:rowOff>
    </xdr:to>
    <xdr:cxnSp macro="">
      <xdr:nvCxnSpPr>
        <xdr:cNvPr id="135" name="直線コネクタ 134"/>
        <xdr:cNvCxnSpPr/>
      </xdr:nvCxnSpPr>
      <xdr:spPr>
        <a:xfrm>
          <a:off x="4114800" y="1092943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63</xdr:row>
      <xdr:rowOff>155666</xdr:rowOff>
    </xdr:to>
    <xdr:cxnSp macro="">
      <xdr:nvCxnSpPr>
        <xdr:cNvPr id="138" name="直線コネクタ 137"/>
        <xdr:cNvCxnSpPr/>
      </xdr:nvCxnSpPr>
      <xdr:spPr>
        <a:xfrm flipV="1">
          <a:off x="3225800" y="109294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155666</xdr:rowOff>
    </xdr:to>
    <xdr:cxnSp macro="">
      <xdr:nvCxnSpPr>
        <xdr:cNvPr id="141" name="直線コネクタ 140"/>
        <xdr:cNvCxnSpPr/>
      </xdr:nvCxnSpPr>
      <xdr:spPr>
        <a:xfrm>
          <a:off x="2336800" y="108639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63</xdr:row>
      <xdr:rowOff>100512</xdr:rowOff>
    </xdr:to>
    <xdr:cxnSp macro="">
      <xdr:nvCxnSpPr>
        <xdr:cNvPr id="144" name="直線コネクタ 143"/>
        <xdr:cNvCxnSpPr/>
      </xdr:nvCxnSpPr>
      <xdr:spPr>
        <a:xfrm flipV="1">
          <a:off x="1447800" y="1086394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4" name="楕円 153"/>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5"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77288</xdr:rowOff>
    </xdr:from>
    <xdr:to>
      <xdr:col>19</xdr:col>
      <xdr:colOff>184150</xdr:colOff>
      <xdr:row>64</xdr:row>
      <xdr:rowOff>7438</xdr:rowOff>
    </xdr:to>
    <xdr:sp macro="" textlink="">
      <xdr:nvSpPr>
        <xdr:cNvPr id="156" name="楕円 155"/>
        <xdr:cNvSpPr/>
      </xdr:nvSpPr>
      <xdr:spPr>
        <a:xfrm>
          <a:off x="4064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17615</xdr:rowOff>
    </xdr:from>
    <xdr:ext cx="736600" cy="259045"/>
    <xdr:sp macro="" textlink="">
      <xdr:nvSpPr>
        <xdr:cNvPr id="157" name="テキスト ボックス 156"/>
        <xdr:cNvSpPr txBox="1"/>
      </xdr:nvSpPr>
      <xdr:spPr>
        <a:xfrm>
          <a:off x="3733800" y="1064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104866</xdr:rowOff>
    </xdr:from>
    <xdr:to>
      <xdr:col>15</xdr:col>
      <xdr:colOff>133350</xdr:colOff>
      <xdr:row>64</xdr:row>
      <xdr:rowOff>35016</xdr:rowOff>
    </xdr:to>
    <xdr:sp macro="" textlink="">
      <xdr:nvSpPr>
        <xdr:cNvPr id="158" name="楕円 157"/>
        <xdr:cNvSpPr/>
      </xdr:nvSpPr>
      <xdr:spPr>
        <a:xfrm>
          <a:off x="3175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19793</xdr:rowOff>
    </xdr:from>
    <xdr:ext cx="762000" cy="259045"/>
    <xdr:sp macro="" textlink="">
      <xdr:nvSpPr>
        <xdr:cNvPr id="159" name="テキスト ボックス 158"/>
        <xdr:cNvSpPr txBox="1"/>
      </xdr:nvSpPr>
      <xdr:spPr>
        <a:xfrm>
          <a:off x="2844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11793</xdr:rowOff>
    </xdr:from>
    <xdr:to>
      <xdr:col>11</xdr:col>
      <xdr:colOff>82550</xdr:colOff>
      <xdr:row>63</xdr:row>
      <xdr:rowOff>113393</xdr:rowOff>
    </xdr:to>
    <xdr:sp macro="" textlink="">
      <xdr:nvSpPr>
        <xdr:cNvPr id="160" name="楕円 159"/>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123570</xdr:rowOff>
    </xdr:from>
    <xdr:ext cx="762000" cy="259045"/>
    <xdr:sp macro="" textlink="">
      <xdr:nvSpPr>
        <xdr:cNvPr id="161" name="テキスト ボックス 160"/>
        <xdr:cNvSpPr txBox="1"/>
      </xdr:nvSpPr>
      <xdr:spPr>
        <a:xfrm>
          <a:off x="1955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49712</xdr:rowOff>
    </xdr:from>
    <xdr:to>
      <xdr:col>7</xdr:col>
      <xdr:colOff>31750</xdr:colOff>
      <xdr:row>63</xdr:row>
      <xdr:rowOff>151312</xdr:rowOff>
    </xdr:to>
    <xdr:sp macro="" textlink="">
      <xdr:nvSpPr>
        <xdr:cNvPr id="162" name="楕円 161"/>
        <xdr:cNvSpPr/>
      </xdr:nvSpPr>
      <xdr:spPr>
        <a:xfrm>
          <a:off x="1397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136089</xdr:rowOff>
    </xdr:from>
    <xdr:ext cx="762000" cy="259045"/>
    <xdr:sp macro="" textlink="">
      <xdr:nvSpPr>
        <xdr:cNvPr id="163" name="テキスト ボックス 162"/>
        <xdr:cNvSpPr txBox="1"/>
      </xdr:nvSpPr>
      <xdr:spPr>
        <a:xfrm>
          <a:off x="1066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人件費は、これまで与那原町定員管理適正化計画による見直しを行っており、町民人口が５年間（平成２３年度末比）で１０％増加するなか職員数は抑制的に推移してきた。</a:t>
          </a:r>
          <a:endParaRPr lang="ja-JP" altLang="ja-JP" sz="1400">
            <a:effectLst/>
          </a:endParaRPr>
        </a:p>
        <a:p>
          <a:r>
            <a:rPr kumimoji="1" lang="ja-JP" altLang="ja-JP" sz="1100">
              <a:solidFill>
                <a:schemeClr val="dk1"/>
              </a:solidFill>
              <a:effectLst/>
              <a:latin typeface="+mn-lt"/>
              <a:ea typeface="+mn-ea"/>
              <a:cs typeface="+mn-cs"/>
            </a:rPr>
            <a:t>　物件費も過去の与那原町緊急財政健全化計画で抑制してきたため、類似団体平均以下を保つことができている。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36219</xdr:rowOff>
    </xdr:from>
    <xdr:to>
      <xdr:col>23</xdr:col>
      <xdr:colOff>133350</xdr:colOff>
      <xdr:row>81</xdr:row>
      <xdr:rowOff>55229</xdr:rowOff>
    </xdr:to>
    <xdr:cxnSp macro="">
      <xdr:nvCxnSpPr>
        <xdr:cNvPr id="196" name="直線コネクタ 195"/>
        <xdr:cNvCxnSpPr/>
      </xdr:nvCxnSpPr>
      <xdr:spPr>
        <a:xfrm>
          <a:off x="4114800" y="13923669"/>
          <a:ext cx="838200" cy="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36219</xdr:rowOff>
    </xdr:from>
    <xdr:to>
      <xdr:col>19</xdr:col>
      <xdr:colOff>133350</xdr:colOff>
      <xdr:row>81</xdr:row>
      <xdr:rowOff>50905</xdr:rowOff>
    </xdr:to>
    <xdr:cxnSp macro="">
      <xdr:nvCxnSpPr>
        <xdr:cNvPr id="199" name="直線コネクタ 198"/>
        <xdr:cNvCxnSpPr/>
      </xdr:nvCxnSpPr>
      <xdr:spPr>
        <a:xfrm flipV="1">
          <a:off x="3225800" y="13923669"/>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50905</xdr:rowOff>
    </xdr:from>
    <xdr:to>
      <xdr:col>15</xdr:col>
      <xdr:colOff>82550</xdr:colOff>
      <xdr:row>81</xdr:row>
      <xdr:rowOff>78366</xdr:rowOff>
    </xdr:to>
    <xdr:cxnSp macro="">
      <xdr:nvCxnSpPr>
        <xdr:cNvPr id="202" name="直線コネクタ 201"/>
        <xdr:cNvCxnSpPr/>
      </xdr:nvCxnSpPr>
      <xdr:spPr>
        <a:xfrm flipV="1">
          <a:off x="2336800" y="13938355"/>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46399</xdr:rowOff>
    </xdr:from>
    <xdr:to>
      <xdr:col>11</xdr:col>
      <xdr:colOff>31750</xdr:colOff>
      <xdr:row>81</xdr:row>
      <xdr:rowOff>78366</xdr:rowOff>
    </xdr:to>
    <xdr:cxnSp macro="">
      <xdr:nvCxnSpPr>
        <xdr:cNvPr id="205" name="直線コネクタ 204"/>
        <xdr:cNvCxnSpPr/>
      </xdr:nvCxnSpPr>
      <xdr:spPr>
        <a:xfrm>
          <a:off x="1447800" y="13933849"/>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4429</xdr:rowOff>
    </xdr:from>
    <xdr:to>
      <xdr:col>23</xdr:col>
      <xdr:colOff>184150</xdr:colOff>
      <xdr:row>81</xdr:row>
      <xdr:rowOff>106029</xdr:rowOff>
    </xdr:to>
    <xdr:sp macro="" textlink="">
      <xdr:nvSpPr>
        <xdr:cNvPr id="215" name="楕円 214"/>
        <xdr:cNvSpPr/>
      </xdr:nvSpPr>
      <xdr:spPr>
        <a:xfrm>
          <a:off x="4902200" y="138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97156</xdr:rowOff>
    </xdr:from>
    <xdr:ext cx="762000" cy="259045"/>
    <xdr:sp macro="" textlink="">
      <xdr:nvSpPr>
        <xdr:cNvPr id="216" name="人件費・物件費等の状況該当値テキスト"/>
        <xdr:cNvSpPr txBox="1"/>
      </xdr:nvSpPr>
      <xdr:spPr>
        <a:xfrm>
          <a:off x="5041900" y="1381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156869</xdr:rowOff>
    </xdr:from>
    <xdr:to>
      <xdr:col>19</xdr:col>
      <xdr:colOff>184150</xdr:colOff>
      <xdr:row>81</xdr:row>
      <xdr:rowOff>87019</xdr:rowOff>
    </xdr:to>
    <xdr:sp macro="" textlink="">
      <xdr:nvSpPr>
        <xdr:cNvPr id="217" name="楕円 216"/>
        <xdr:cNvSpPr/>
      </xdr:nvSpPr>
      <xdr:spPr>
        <a:xfrm>
          <a:off x="4064000" y="138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97196</xdr:rowOff>
    </xdr:from>
    <xdr:ext cx="736600" cy="259045"/>
    <xdr:sp macro="" textlink="">
      <xdr:nvSpPr>
        <xdr:cNvPr id="218" name="テキスト ボックス 217"/>
        <xdr:cNvSpPr txBox="1"/>
      </xdr:nvSpPr>
      <xdr:spPr>
        <a:xfrm>
          <a:off x="3733800" y="1364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xdr:rowOff>
    </xdr:from>
    <xdr:to>
      <xdr:col>15</xdr:col>
      <xdr:colOff>133350</xdr:colOff>
      <xdr:row>81</xdr:row>
      <xdr:rowOff>101705</xdr:rowOff>
    </xdr:to>
    <xdr:sp macro="" textlink="">
      <xdr:nvSpPr>
        <xdr:cNvPr id="219" name="楕円 218"/>
        <xdr:cNvSpPr/>
      </xdr:nvSpPr>
      <xdr:spPr>
        <a:xfrm>
          <a:off x="3175000" y="13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111882</xdr:rowOff>
    </xdr:from>
    <xdr:ext cx="762000" cy="259045"/>
    <xdr:sp macro="" textlink="">
      <xdr:nvSpPr>
        <xdr:cNvPr id="220" name="テキスト ボックス 219"/>
        <xdr:cNvSpPr txBox="1"/>
      </xdr:nvSpPr>
      <xdr:spPr>
        <a:xfrm>
          <a:off x="2844800" y="1365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27566</xdr:rowOff>
    </xdr:from>
    <xdr:to>
      <xdr:col>11</xdr:col>
      <xdr:colOff>82550</xdr:colOff>
      <xdr:row>81</xdr:row>
      <xdr:rowOff>129166</xdr:rowOff>
    </xdr:to>
    <xdr:sp macro="" textlink="">
      <xdr:nvSpPr>
        <xdr:cNvPr id="221" name="楕円 220"/>
        <xdr:cNvSpPr/>
      </xdr:nvSpPr>
      <xdr:spPr>
        <a:xfrm>
          <a:off x="2286000" y="13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139343</xdr:rowOff>
    </xdr:from>
    <xdr:ext cx="762000" cy="259045"/>
    <xdr:sp macro="" textlink="">
      <xdr:nvSpPr>
        <xdr:cNvPr id="222" name="テキスト ボックス 221"/>
        <xdr:cNvSpPr txBox="1"/>
      </xdr:nvSpPr>
      <xdr:spPr>
        <a:xfrm>
          <a:off x="1955800" y="136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167049</xdr:rowOff>
    </xdr:from>
    <xdr:to>
      <xdr:col>7</xdr:col>
      <xdr:colOff>31750</xdr:colOff>
      <xdr:row>81</xdr:row>
      <xdr:rowOff>97199</xdr:rowOff>
    </xdr:to>
    <xdr:sp macro="" textlink="">
      <xdr:nvSpPr>
        <xdr:cNvPr id="223" name="楕円 222"/>
        <xdr:cNvSpPr/>
      </xdr:nvSpPr>
      <xdr:spPr>
        <a:xfrm>
          <a:off x="1397000" y="13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107376</xdr:rowOff>
    </xdr:from>
    <xdr:ext cx="762000" cy="259045"/>
    <xdr:sp macro="" textlink="">
      <xdr:nvSpPr>
        <xdr:cNvPr id="224" name="テキスト ボックス 223"/>
        <xdr:cNvSpPr txBox="1"/>
      </xdr:nvSpPr>
      <xdr:spPr>
        <a:xfrm>
          <a:off x="1066800" y="1365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給与水準は、類似団体平均より０．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ポイント高、全国町村平均より１．４ポイント高となっている。将来的な人件費増への対応が必要である。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0" name="直線コネクタ 259"/>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137886</xdr:rowOff>
    </xdr:to>
    <xdr:cxnSp macro="">
      <xdr:nvCxnSpPr>
        <xdr:cNvPr id="263" name="直線コネクタ 262"/>
        <xdr:cNvCxnSpPr/>
      </xdr:nvCxnSpPr>
      <xdr:spPr>
        <a:xfrm flipV="1">
          <a:off x="15290800" y="149841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137886</xdr:rowOff>
    </xdr:to>
    <xdr:cxnSp macro="">
      <xdr:nvCxnSpPr>
        <xdr:cNvPr id="266" name="直線コネクタ 265"/>
        <xdr:cNvCxnSpPr/>
      </xdr:nvCxnSpPr>
      <xdr:spPr>
        <a:xfrm>
          <a:off x="14401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137886</xdr:rowOff>
    </xdr:to>
    <xdr:cxnSp macro="">
      <xdr:nvCxnSpPr>
        <xdr:cNvPr id="269" name="直線コネクタ 268"/>
        <xdr:cNvCxnSpPr/>
      </xdr:nvCxnSpPr>
      <xdr:spPr>
        <a:xfrm>
          <a:off x="13512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9" name="楕円 278"/>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0"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3" name="楕円 282"/>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4" name="テキスト ボックス 283"/>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5" name="楕円 284"/>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6" name="テキスト ボックス 285"/>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7" name="楕円 286"/>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8" name="テキスト ボックス 287"/>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与那原町定員管理適正化計画に基づき職員数抑制に努めており、その結果、類似団体平均を大幅に下回る職員数となっている。今後とも当該計画と住民サービス提供のバランスを考慮しながら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147441</xdr:rowOff>
    </xdr:from>
    <xdr:to>
      <xdr:col>81</xdr:col>
      <xdr:colOff>44450</xdr:colOff>
      <xdr:row>59</xdr:row>
      <xdr:rowOff>160080</xdr:rowOff>
    </xdr:to>
    <xdr:cxnSp macro="">
      <xdr:nvCxnSpPr>
        <xdr:cNvPr id="325" name="直線コネクタ 324"/>
        <xdr:cNvCxnSpPr/>
      </xdr:nvCxnSpPr>
      <xdr:spPr>
        <a:xfrm flipV="1">
          <a:off x="16179800" y="10262991"/>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160080</xdr:rowOff>
    </xdr:from>
    <xdr:to>
      <xdr:col>77</xdr:col>
      <xdr:colOff>44450</xdr:colOff>
      <xdr:row>59</xdr:row>
      <xdr:rowOff>160080</xdr:rowOff>
    </xdr:to>
    <xdr:cxnSp macro="">
      <xdr:nvCxnSpPr>
        <xdr:cNvPr id="328" name="直線コネクタ 327"/>
        <xdr:cNvCxnSpPr/>
      </xdr:nvCxnSpPr>
      <xdr:spPr>
        <a:xfrm>
          <a:off x="15290800" y="102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160080</xdr:rowOff>
    </xdr:to>
    <xdr:cxnSp macro="">
      <xdr:nvCxnSpPr>
        <xdr:cNvPr id="331" name="直線コネクタ 330"/>
        <xdr:cNvCxnSpPr/>
      </xdr:nvCxnSpPr>
      <xdr:spPr>
        <a:xfrm>
          <a:off x="14401800" y="1026643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130205</xdr:rowOff>
    </xdr:from>
    <xdr:to>
      <xdr:col>68</xdr:col>
      <xdr:colOff>152400</xdr:colOff>
      <xdr:row>59</xdr:row>
      <xdr:rowOff>150888</xdr:rowOff>
    </xdr:to>
    <xdr:cxnSp macro="">
      <xdr:nvCxnSpPr>
        <xdr:cNvPr id="334" name="直線コネクタ 333"/>
        <xdr:cNvCxnSpPr/>
      </xdr:nvCxnSpPr>
      <xdr:spPr>
        <a:xfrm>
          <a:off x="13512800" y="1024575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96641</xdr:rowOff>
    </xdr:from>
    <xdr:to>
      <xdr:col>81</xdr:col>
      <xdr:colOff>95250</xdr:colOff>
      <xdr:row>60</xdr:row>
      <xdr:rowOff>26791</xdr:rowOff>
    </xdr:to>
    <xdr:sp macro="" textlink="">
      <xdr:nvSpPr>
        <xdr:cNvPr id="344" name="楕円 343"/>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113168</xdr:rowOff>
    </xdr:from>
    <xdr:ext cx="762000" cy="259045"/>
    <xdr:sp macro="" textlink="">
      <xdr:nvSpPr>
        <xdr:cNvPr id="345" name="定員管理の状況該当値テキスト"/>
        <xdr:cNvSpPr txBox="1"/>
      </xdr:nvSpPr>
      <xdr:spPr>
        <a:xfrm>
          <a:off x="17106900" y="10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109280</xdr:rowOff>
    </xdr:from>
    <xdr:to>
      <xdr:col>77</xdr:col>
      <xdr:colOff>95250</xdr:colOff>
      <xdr:row>60</xdr:row>
      <xdr:rowOff>39430</xdr:rowOff>
    </xdr:to>
    <xdr:sp macro="" textlink="">
      <xdr:nvSpPr>
        <xdr:cNvPr id="346" name="楕円 345"/>
        <xdr:cNvSpPr/>
      </xdr:nvSpPr>
      <xdr:spPr>
        <a:xfrm>
          <a:off x="16129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49607</xdr:rowOff>
    </xdr:from>
    <xdr:ext cx="736600" cy="259045"/>
    <xdr:sp macro="" textlink="">
      <xdr:nvSpPr>
        <xdr:cNvPr id="347" name="テキスト ボックス 346"/>
        <xdr:cNvSpPr txBox="1"/>
      </xdr:nvSpPr>
      <xdr:spPr>
        <a:xfrm>
          <a:off x="15798800" y="99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109280</xdr:rowOff>
    </xdr:from>
    <xdr:to>
      <xdr:col>73</xdr:col>
      <xdr:colOff>44450</xdr:colOff>
      <xdr:row>60</xdr:row>
      <xdr:rowOff>39430</xdr:rowOff>
    </xdr:to>
    <xdr:sp macro="" textlink="">
      <xdr:nvSpPr>
        <xdr:cNvPr id="348" name="楕円 347"/>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49607</xdr:rowOff>
    </xdr:from>
    <xdr:ext cx="762000" cy="259045"/>
    <xdr:sp macro="" textlink="">
      <xdr:nvSpPr>
        <xdr:cNvPr id="349" name="テキスト ボックス 348"/>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50" name="楕円 349"/>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51" name="テキスト ボックス 350"/>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52" name="楕円 351"/>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19732</xdr:rowOff>
    </xdr:from>
    <xdr:ext cx="762000" cy="259045"/>
    <xdr:sp macro="" textlink="">
      <xdr:nvSpPr>
        <xdr:cNvPr id="353" name="テキスト ボックス 352"/>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大型公共投資の適切な取捨選択により、類似団体平均を下回っている。</a:t>
          </a:r>
          <a:endParaRPr lang="ja-JP" altLang="ja-JP">
            <a:effectLst/>
          </a:endParaRPr>
        </a:p>
        <a:p>
          <a:r>
            <a:rPr kumimoji="1" lang="ja-JP" altLang="ja-JP" sz="1100">
              <a:solidFill>
                <a:schemeClr val="dk1"/>
              </a:solidFill>
              <a:effectLst/>
              <a:latin typeface="+mn-lt"/>
              <a:ea typeface="+mn-ea"/>
              <a:cs typeface="+mn-cs"/>
            </a:rPr>
            <a:t>　今後は沖縄振興特別推進交付金事業等の元金償還が始まる</a:t>
          </a:r>
          <a:r>
            <a:rPr kumimoji="1" lang="ja-JP" altLang="en-US" sz="1100">
              <a:solidFill>
                <a:schemeClr val="dk1"/>
              </a:solidFill>
              <a:effectLst/>
              <a:latin typeface="+mn-lt"/>
              <a:ea typeface="+mn-ea"/>
              <a:cs typeface="+mn-cs"/>
            </a:rPr>
            <a:t>。また、新庁舎整備事業も始まる</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や一部事務組合の新規事業等</a:t>
          </a:r>
          <a:r>
            <a:rPr kumimoji="1" lang="ja-JP" altLang="ja-JP" sz="1100">
              <a:solidFill>
                <a:schemeClr val="dk1"/>
              </a:solidFill>
              <a:effectLst/>
              <a:latin typeface="+mn-lt"/>
              <a:ea typeface="+mn-ea"/>
              <a:cs typeface="+mn-cs"/>
            </a:rPr>
            <a:t>により実質公債費比率が上昇することが懸念され、事業の緊急性、必要性を勘案しつつ、投資的経費の抑制に努める。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14922</xdr:rowOff>
    </xdr:from>
    <xdr:to>
      <xdr:col>81</xdr:col>
      <xdr:colOff>44450</xdr:colOff>
      <xdr:row>39</xdr:row>
      <xdr:rowOff>57150</xdr:rowOff>
    </xdr:to>
    <xdr:cxnSp macro="">
      <xdr:nvCxnSpPr>
        <xdr:cNvPr id="383" name="直線コネクタ 382"/>
        <xdr:cNvCxnSpPr/>
      </xdr:nvCxnSpPr>
      <xdr:spPr>
        <a:xfrm flipV="1">
          <a:off x="16179800" y="67014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129540</xdr:rowOff>
    </xdr:to>
    <xdr:cxnSp macro="">
      <xdr:nvCxnSpPr>
        <xdr:cNvPr id="386" name="直線コネクタ 385"/>
        <xdr:cNvCxnSpPr/>
      </xdr:nvCxnSpPr>
      <xdr:spPr>
        <a:xfrm flipV="1">
          <a:off x="15290800" y="674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12382</xdr:rowOff>
    </xdr:to>
    <xdr:cxnSp macro="">
      <xdr:nvCxnSpPr>
        <xdr:cNvPr id="389" name="直線コネクタ 388"/>
        <xdr:cNvCxnSpPr/>
      </xdr:nvCxnSpPr>
      <xdr:spPr>
        <a:xfrm flipV="1">
          <a:off x="14401800" y="68160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12382</xdr:rowOff>
    </xdr:from>
    <xdr:to>
      <xdr:col>68</xdr:col>
      <xdr:colOff>152400</xdr:colOff>
      <xdr:row>40</xdr:row>
      <xdr:rowOff>18415</xdr:rowOff>
    </xdr:to>
    <xdr:cxnSp macro="">
      <xdr:nvCxnSpPr>
        <xdr:cNvPr id="392" name="直線コネクタ 391"/>
        <xdr:cNvCxnSpPr/>
      </xdr:nvCxnSpPr>
      <xdr:spPr>
        <a:xfrm flipV="1">
          <a:off x="13512800" y="687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135572</xdr:rowOff>
    </xdr:from>
    <xdr:to>
      <xdr:col>81</xdr:col>
      <xdr:colOff>95250</xdr:colOff>
      <xdr:row>39</xdr:row>
      <xdr:rowOff>65722</xdr:rowOff>
    </xdr:to>
    <xdr:sp macro="" textlink="">
      <xdr:nvSpPr>
        <xdr:cNvPr id="402" name="楕円 401"/>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152099</xdr:rowOff>
    </xdr:from>
    <xdr:ext cx="762000" cy="259045"/>
    <xdr:sp macro="" textlink="">
      <xdr:nvSpPr>
        <xdr:cNvPr id="403" name="公債費負担の状況該当値テキスト"/>
        <xdr:cNvSpPr txBox="1"/>
      </xdr:nvSpPr>
      <xdr:spPr>
        <a:xfrm>
          <a:off x="171069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133032</xdr:rowOff>
    </xdr:from>
    <xdr:to>
      <xdr:col>68</xdr:col>
      <xdr:colOff>203200</xdr:colOff>
      <xdr:row>40</xdr:row>
      <xdr:rowOff>63182</xdr:rowOff>
    </xdr:to>
    <xdr:sp macro="" textlink="">
      <xdr:nvSpPr>
        <xdr:cNvPr id="408" name="楕円 407"/>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73359</xdr:rowOff>
    </xdr:from>
    <xdr:ext cx="762000" cy="259045"/>
    <xdr:sp macro="" textlink="">
      <xdr:nvSpPr>
        <xdr:cNvPr id="409" name="テキスト ボックス 408"/>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139065</xdr:rowOff>
    </xdr:from>
    <xdr:to>
      <xdr:col>64</xdr:col>
      <xdr:colOff>152400</xdr:colOff>
      <xdr:row>40</xdr:row>
      <xdr:rowOff>69215</xdr:rowOff>
    </xdr:to>
    <xdr:sp macro="" textlink="">
      <xdr:nvSpPr>
        <xdr:cNvPr id="410" name="楕円 409"/>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79392</xdr:rowOff>
    </xdr:from>
    <xdr:ext cx="762000" cy="259045"/>
    <xdr:sp macro="" textlink="">
      <xdr:nvSpPr>
        <xdr:cNvPr id="411" name="テキスト ボックス 410"/>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これまで与那原町緊急財政健全化計画及び集中改革プランに沿って、定員管理、給与の適正化に努めてきた。</a:t>
          </a:r>
          <a:endParaRPr lang="ja-JP" altLang="ja-JP" sz="1400">
            <a:effectLst/>
          </a:endParaRPr>
        </a:p>
        <a:p>
          <a:r>
            <a:rPr kumimoji="1" lang="ja-JP" altLang="ja-JP" sz="1100">
              <a:solidFill>
                <a:schemeClr val="dk1"/>
              </a:solidFill>
              <a:effectLst/>
              <a:latin typeface="+mn-lt"/>
              <a:ea typeface="+mn-ea"/>
              <a:cs typeface="+mn-cs"/>
            </a:rPr>
            <a:t>　平成２９年１月に策定した与那原町財政計画に基づき平成３１年度までの歳入・歳出対策に努めていく。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32448</xdr:rowOff>
    </xdr:from>
    <xdr:to>
      <xdr:col>81</xdr:col>
      <xdr:colOff>44450</xdr:colOff>
      <xdr:row>16</xdr:row>
      <xdr:rowOff>112077</xdr:rowOff>
    </xdr:to>
    <xdr:cxnSp macro="">
      <xdr:nvCxnSpPr>
        <xdr:cNvPr id="441" name="直線コネクタ 440"/>
        <xdr:cNvCxnSpPr/>
      </xdr:nvCxnSpPr>
      <xdr:spPr>
        <a:xfrm flipV="1">
          <a:off x="16179800" y="2775648"/>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112077</xdr:rowOff>
    </xdr:from>
    <xdr:to>
      <xdr:col>77</xdr:col>
      <xdr:colOff>44450</xdr:colOff>
      <xdr:row>16</xdr:row>
      <xdr:rowOff>124142</xdr:rowOff>
    </xdr:to>
    <xdr:cxnSp macro="">
      <xdr:nvCxnSpPr>
        <xdr:cNvPr id="444" name="直線コネクタ 443"/>
        <xdr:cNvCxnSpPr/>
      </xdr:nvCxnSpPr>
      <xdr:spPr>
        <a:xfrm flipV="1">
          <a:off x="15290800" y="28552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124142</xdr:rowOff>
    </xdr:from>
    <xdr:to>
      <xdr:col>72</xdr:col>
      <xdr:colOff>203200</xdr:colOff>
      <xdr:row>17</xdr:row>
      <xdr:rowOff>70930</xdr:rowOff>
    </xdr:to>
    <xdr:cxnSp macro="">
      <xdr:nvCxnSpPr>
        <xdr:cNvPr id="447" name="直線コネクタ 446"/>
        <xdr:cNvCxnSpPr/>
      </xdr:nvCxnSpPr>
      <xdr:spPr>
        <a:xfrm flipV="1">
          <a:off x="14401800" y="2867342"/>
          <a:ext cx="889000" cy="1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84931</xdr:rowOff>
    </xdr:from>
    <xdr:to>
      <xdr:col>68</xdr:col>
      <xdr:colOff>152400</xdr:colOff>
      <xdr:row>17</xdr:row>
      <xdr:rowOff>70930</xdr:rowOff>
    </xdr:to>
    <xdr:cxnSp macro="">
      <xdr:nvCxnSpPr>
        <xdr:cNvPr id="450" name="直線コネクタ 449"/>
        <xdr:cNvCxnSpPr/>
      </xdr:nvCxnSpPr>
      <xdr:spPr>
        <a:xfrm>
          <a:off x="13512800" y="2828131"/>
          <a:ext cx="889000" cy="1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153098</xdr:rowOff>
    </xdr:from>
    <xdr:to>
      <xdr:col>81</xdr:col>
      <xdr:colOff>95250</xdr:colOff>
      <xdr:row>16</xdr:row>
      <xdr:rowOff>83248</xdr:rowOff>
    </xdr:to>
    <xdr:sp macro="" textlink="">
      <xdr:nvSpPr>
        <xdr:cNvPr id="460" name="楕円 459"/>
        <xdr:cNvSpPr/>
      </xdr:nvSpPr>
      <xdr:spPr>
        <a:xfrm>
          <a:off x="169672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125175</xdr:rowOff>
    </xdr:from>
    <xdr:ext cx="762000" cy="259045"/>
    <xdr:sp macro="" textlink="">
      <xdr:nvSpPr>
        <xdr:cNvPr id="461" name="将来負担の状況該当値テキスト"/>
        <xdr:cNvSpPr txBox="1"/>
      </xdr:nvSpPr>
      <xdr:spPr>
        <a:xfrm>
          <a:off x="17106900" y="2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61277</xdr:rowOff>
    </xdr:from>
    <xdr:to>
      <xdr:col>77</xdr:col>
      <xdr:colOff>95250</xdr:colOff>
      <xdr:row>16</xdr:row>
      <xdr:rowOff>162877</xdr:rowOff>
    </xdr:to>
    <xdr:sp macro="" textlink="">
      <xdr:nvSpPr>
        <xdr:cNvPr id="462" name="楕円 461"/>
        <xdr:cNvSpPr/>
      </xdr:nvSpPr>
      <xdr:spPr>
        <a:xfrm>
          <a:off x="161290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147654</xdr:rowOff>
    </xdr:from>
    <xdr:ext cx="736600" cy="259045"/>
    <xdr:sp macro="" textlink="">
      <xdr:nvSpPr>
        <xdr:cNvPr id="463" name="テキスト ボックス 462"/>
        <xdr:cNvSpPr txBox="1"/>
      </xdr:nvSpPr>
      <xdr:spPr>
        <a:xfrm>
          <a:off x="15798800" y="2890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73342</xdr:rowOff>
    </xdr:from>
    <xdr:to>
      <xdr:col>73</xdr:col>
      <xdr:colOff>44450</xdr:colOff>
      <xdr:row>17</xdr:row>
      <xdr:rowOff>3492</xdr:rowOff>
    </xdr:to>
    <xdr:sp macro="" textlink="">
      <xdr:nvSpPr>
        <xdr:cNvPr id="464" name="楕円 463"/>
        <xdr:cNvSpPr/>
      </xdr:nvSpPr>
      <xdr:spPr>
        <a:xfrm>
          <a:off x="152400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159719</xdr:rowOff>
    </xdr:from>
    <xdr:ext cx="762000" cy="259045"/>
    <xdr:sp macro="" textlink="">
      <xdr:nvSpPr>
        <xdr:cNvPr id="465" name="テキスト ボックス 464"/>
        <xdr:cNvSpPr txBox="1"/>
      </xdr:nvSpPr>
      <xdr:spPr>
        <a:xfrm>
          <a:off x="14909800" y="290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20130</xdr:rowOff>
    </xdr:from>
    <xdr:to>
      <xdr:col>68</xdr:col>
      <xdr:colOff>203200</xdr:colOff>
      <xdr:row>17</xdr:row>
      <xdr:rowOff>121730</xdr:rowOff>
    </xdr:to>
    <xdr:sp macro="" textlink="">
      <xdr:nvSpPr>
        <xdr:cNvPr id="466" name="楕円 465"/>
        <xdr:cNvSpPr/>
      </xdr:nvSpPr>
      <xdr:spPr>
        <a:xfrm>
          <a:off x="14351000" y="29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106507</xdr:rowOff>
    </xdr:from>
    <xdr:ext cx="762000" cy="259045"/>
    <xdr:sp macro="" textlink="">
      <xdr:nvSpPr>
        <xdr:cNvPr id="467" name="テキスト ボックス 466"/>
        <xdr:cNvSpPr txBox="1"/>
      </xdr:nvSpPr>
      <xdr:spPr>
        <a:xfrm>
          <a:off x="14020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34131</xdr:rowOff>
    </xdr:from>
    <xdr:to>
      <xdr:col>64</xdr:col>
      <xdr:colOff>152400</xdr:colOff>
      <xdr:row>16</xdr:row>
      <xdr:rowOff>135731</xdr:rowOff>
    </xdr:to>
    <xdr:sp macro="" textlink="">
      <xdr:nvSpPr>
        <xdr:cNvPr id="468" name="楕円 467"/>
        <xdr:cNvSpPr/>
      </xdr:nvSpPr>
      <xdr:spPr>
        <a:xfrm>
          <a:off x="13462000" y="27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145908</xdr:rowOff>
    </xdr:from>
    <xdr:ext cx="762000" cy="259045"/>
    <xdr:sp macro="" textlink="">
      <xdr:nvSpPr>
        <xdr:cNvPr id="469" name="テキスト ボックス 468"/>
        <xdr:cNvSpPr txBox="1"/>
      </xdr:nvSpPr>
      <xdr:spPr>
        <a:xfrm>
          <a:off x="13131800" y="25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人件費は、対前年度比０．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と横ばいである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職員給は近年の職員採用</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により増加しており、業務効率化をはじめとする努力を続ける必要がある。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88900</xdr:rowOff>
    </xdr:to>
    <xdr:cxnSp macro="">
      <xdr:nvCxnSpPr>
        <xdr:cNvPr id="69" name="直線コネクタ 68"/>
        <xdr:cNvCxnSpPr/>
      </xdr:nvCxnSpPr>
      <xdr:spPr>
        <a:xfrm>
          <a:off x="3098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149860</xdr:rowOff>
    </xdr:to>
    <xdr:cxnSp macro="">
      <xdr:nvCxnSpPr>
        <xdr:cNvPr id="72" name="直線コネクタ 71"/>
        <xdr:cNvCxnSpPr/>
      </xdr:nvCxnSpPr>
      <xdr:spPr>
        <a:xfrm flipV="1">
          <a:off x="2209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5" name="直線コネクタ 74"/>
        <xdr:cNvCxnSpPr/>
      </xdr:nvCxnSpPr>
      <xdr:spPr>
        <a:xfrm>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物件費は、対前値度比０．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。公共施設を指定管理者</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委託、学校給食センターの調理業務委託を行うなど、いわゆる民間活力の導入を図るなかで委託料が増加</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傾向である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27940</xdr:rowOff>
    </xdr:to>
    <xdr:cxnSp macro="">
      <xdr:nvCxnSpPr>
        <xdr:cNvPr id="127" name="直線コネクタ 126"/>
        <xdr:cNvCxnSpPr/>
      </xdr:nvCxnSpPr>
      <xdr:spPr>
        <a:xfrm>
          <a:off x="15671800" y="272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35560</xdr:rowOff>
    </xdr:to>
    <xdr:cxnSp macro="">
      <xdr:nvCxnSpPr>
        <xdr:cNvPr id="130" name="直線コネクタ 129"/>
        <xdr:cNvCxnSpPr/>
      </xdr:nvCxnSpPr>
      <xdr:spPr>
        <a:xfrm flipV="1">
          <a:off x="14782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35560</xdr:rowOff>
    </xdr:to>
    <xdr:cxnSp macro="">
      <xdr:nvCxnSpPr>
        <xdr:cNvPr id="133" name="直線コネクタ 132"/>
        <xdr:cNvCxnSpPr/>
      </xdr:nvCxnSpPr>
      <xdr:spPr>
        <a:xfrm>
          <a:off x="13893800" y="266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157480</xdr:rowOff>
    </xdr:to>
    <xdr:cxnSp macro="">
      <xdr:nvCxnSpPr>
        <xdr:cNvPr id="136" name="直線コネクタ 135"/>
        <xdr:cNvCxnSpPr/>
      </xdr:nvCxnSpPr>
      <xdr:spPr>
        <a:xfrm flipV="1">
          <a:off x="13004800" y="26644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6" name="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扶助費は、前年度比</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ポイント増で引き続き類似団体で最も高</a:t>
          </a:r>
          <a:r>
            <a:rPr kumimoji="1" lang="ja-JP" altLang="en-US" sz="1100">
              <a:solidFill>
                <a:schemeClr val="dk1"/>
              </a:solidFill>
              <a:effectLst/>
              <a:latin typeface="+mn-lt"/>
              <a:ea typeface="+mn-ea"/>
              <a:cs typeface="+mn-cs"/>
            </a:rPr>
            <a:t>い位置にあ</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26988</xdr:rowOff>
    </xdr:from>
    <xdr:to>
      <xdr:col>24</xdr:col>
      <xdr:colOff>25400</xdr:colOff>
      <xdr:row>61</xdr:row>
      <xdr:rowOff>55563</xdr:rowOff>
    </xdr:to>
    <xdr:cxnSp macro="">
      <xdr:nvCxnSpPr>
        <xdr:cNvPr id="192" name="直線コネクタ 191"/>
        <xdr:cNvCxnSpPr/>
      </xdr:nvCxnSpPr>
      <xdr:spPr>
        <a:xfrm>
          <a:off x="3987800" y="1048543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112713</xdr:rowOff>
    </xdr:from>
    <xdr:to>
      <xdr:col>19</xdr:col>
      <xdr:colOff>187325</xdr:colOff>
      <xdr:row>61</xdr:row>
      <xdr:rowOff>26988</xdr:rowOff>
    </xdr:to>
    <xdr:cxnSp macro="">
      <xdr:nvCxnSpPr>
        <xdr:cNvPr id="195" name="直線コネクタ 194"/>
        <xdr:cNvCxnSpPr/>
      </xdr:nvCxnSpPr>
      <xdr:spPr>
        <a:xfrm>
          <a:off x="3098800" y="102282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112713</xdr:rowOff>
    </xdr:from>
    <xdr:to>
      <xdr:col>15</xdr:col>
      <xdr:colOff>98425</xdr:colOff>
      <xdr:row>60</xdr:row>
      <xdr:rowOff>141288</xdr:rowOff>
    </xdr:to>
    <xdr:cxnSp macro="">
      <xdr:nvCxnSpPr>
        <xdr:cNvPr id="198" name="直線コネクタ 197"/>
        <xdr:cNvCxnSpPr/>
      </xdr:nvCxnSpPr>
      <xdr:spPr>
        <a:xfrm flipV="1">
          <a:off x="2209800" y="10228263"/>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155575</xdr:rowOff>
    </xdr:from>
    <xdr:to>
      <xdr:col>11</xdr:col>
      <xdr:colOff>9525</xdr:colOff>
      <xdr:row>60</xdr:row>
      <xdr:rowOff>141288</xdr:rowOff>
    </xdr:to>
    <xdr:cxnSp macro="">
      <xdr:nvCxnSpPr>
        <xdr:cNvPr id="201" name="直線コネクタ 200"/>
        <xdr:cNvCxnSpPr/>
      </xdr:nvCxnSpPr>
      <xdr:spPr>
        <a:xfrm>
          <a:off x="1320800" y="102711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4763</xdr:rowOff>
    </xdr:from>
    <xdr:to>
      <xdr:col>24</xdr:col>
      <xdr:colOff>76200</xdr:colOff>
      <xdr:row>61</xdr:row>
      <xdr:rowOff>106363</xdr:rowOff>
    </xdr:to>
    <xdr:sp macro="" textlink="">
      <xdr:nvSpPr>
        <xdr:cNvPr id="211" name="楕円 210"/>
        <xdr:cNvSpPr/>
      </xdr:nvSpPr>
      <xdr:spPr>
        <a:xfrm>
          <a:off x="4775200" y="104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84790</xdr:rowOff>
    </xdr:from>
    <xdr:ext cx="762000" cy="259045"/>
    <xdr:sp macro="" textlink="">
      <xdr:nvSpPr>
        <xdr:cNvPr id="212" name="扶助費該当値テキスト"/>
        <xdr:cNvSpPr txBox="1"/>
      </xdr:nvSpPr>
      <xdr:spPr>
        <a:xfrm>
          <a:off x="4914900" y="103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147638</xdr:rowOff>
    </xdr:from>
    <xdr:to>
      <xdr:col>20</xdr:col>
      <xdr:colOff>38100</xdr:colOff>
      <xdr:row>61</xdr:row>
      <xdr:rowOff>77788</xdr:rowOff>
    </xdr:to>
    <xdr:sp macro="" textlink="">
      <xdr:nvSpPr>
        <xdr:cNvPr id="213" name="楕円 212"/>
        <xdr:cNvSpPr/>
      </xdr:nvSpPr>
      <xdr:spPr>
        <a:xfrm>
          <a:off x="3937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62565</xdr:rowOff>
    </xdr:from>
    <xdr:ext cx="736600" cy="259045"/>
    <xdr:sp macro="" textlink="">
      <xdr:nvSpPr>
        <xdr:cNvPr id="214" name="テキスト ボックス 213"/>
        <xdr:cNvSpPr txBox="1"/>
      </xdr:nvSpPr>
      <xdr:spPr>
        <a:xfrm>
          <a:off x="3606800" y="1052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61913</xdr:rowOff>
    </xdr:from>
    <xdr:to>
      <xdr:col>15</xdr:col>
      <xdr:colOff>149225</xdr:colOff>
      <xdr:row>59</xdr:row>
      <xdr:rowOff>163513</xdr:rowOff>
    </xdr:to>
    <xdr:sp macro="" textlink="">
      <xdr:nvSpPr>
        <xdr:cNvPr id="215" name="楕円 214"/>
        <xdr:cNvSpPr/>
      </xdr:nvSpPr>
      <xdr:spPr>
        <a:xfrm>
          <a:off x="3048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148290</xdr:rowOff>
    </xdr:from>
    <xdr:ext cx="762000" cy="259045"/>
    <xdr:sp macro="" textlink="">
      <xdr:nvSpPr>
        <xdr:cNvPr id="216" name="テキスト ボックス 215"/>
        <xdr:cNvSpPr txBox="1"/>
      </xdr:nvSpPr>
      <xdr:spPr>
        <a:xfrm>
          <a:off x="2717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90488</xdr:rowOff>
    </xdr:from>
    <xdr:to>
      <xdr:col>11</xdr:col>
      <xdr:colOff>60325</xdr:colOff>
      <xdr:row>61</xdr:row>
      <xdr:rowOff>20638</xdr:rowOff>
    </xdr:to>
    <xdr:sp macro="" textlink="">
      <xdr:nvSpPr>
        <xdr:cNvPr id="217" name="楕円 216"/>
        <xdr:cNvSpPr/>
      </xdr:nvSpPr>
      <xdr:spPr>
        <a:xfrm>
          <a:off x="2159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5415</xdr:rowOff>
    </xdr:from>
    <xdr:ext cx="762000" cy="259045"/>
    <xdr:sp macro="" textlink="">
      <xdr:nvSpPr>
        <xdr:cNvPr id="218" name="テキスト ボックス 217"/>
        <xdr:cNvSpPr txBox="1"/>
      </xdr:nvSpPr>
      <xdr:spPr>
        <a:xfrm>
          <a:off x="1828800" y="104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104775</xdr:rowOff>
    </xdr:from>
    <xdr:to>
      <xdr:col>6</xdr:col>
      <xdr:colOff>171450</xdr:colOff>
      <xdr:row>60</xdr:row>
      <xdr:rowOff>34925</xdr:rowOff>
    </xdr:to>
    <xdr:sp macro="" textlink="">
      <xdr:nvSpPr>
        <xdr:cNvPr id="219" name="楕円 218"/>
        <xdr:cNvSpPr/>
      </xdr:nvSpPr>
      <xdr:spPr>
        <a:xfrm>
          <a:off x="1270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19702</xdr:rowOff>
    </xdr:from>
    <xdr:ext cx="762000" cy="259045"/>
    <xdr:sp macro="" textlink="">
      <xdr:nvSpPr>
        <xdr:cNvPr id="220" name="テキスト ボックス 219"/>
        <xdr:cNvSpPr txBox="1"/>
      </xdr:nvSpPr>
      <xdr:spPr>
        <a:xfrm>
          <a:off x="939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近年、類似団体平均並みで推移している。特徴として、国民健康保険への繰出金は国の財政支援強化を受けて前年度より減少しているが、介護保険への繰出金や下水道特別会計への繰出金の増加が挙げ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51562</xdr:rowOff>
    </xdr:to>
    <xdr:cxnSp macro="">
      <xdr:nvCxnSpPr>
        <xdr:cNvPr id="250" name="直線コネクタ 249"/>
        <xdr:cNvCxnSpPr/>
      </xdr:nvCxnSpPr>
      <xdr:spPr>
        <a:xfrm flipV="1">
          <a:off x="15671800" y="9819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51562</xdr:rowOff>
    </xdr:to>
    <xdr:cxnSp macro="">
      <xdr:nvCxnSpPr>
        <xdr:cNvPr id="253" name="直線コネクタ 252"/>
        <xdr:cNvCxnSpPr/>
      </xdr:nvCxnSpPr>
      <xdr:spPr>
        <a:xfrm>
          <a:off x="14782800" y="9815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78994</xdr:rowOff>
    </xdr:to>
    <xdr:cxnSp macro="">
      <xdr:nvCxnSpPr>
        <xdr:cNvPr id="256" name="直線コネクタ 255"/>
        <xdr:cNvCxnSpPr/>
      </xdr:nvCxnSpPr>
      <xdr:spPr>
        <a:xfrm flipV="1">
          <a:off x="13893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57</xdr:row>
      <xdr:rowOff>78994</xdr:rowOff>
    </xdr:to>
    <xdr:cxnSp macro="">
      <xdr:nvCxnSpPr>
        <xdr:cNvPr id="259" name="直線コネクタ 258"/>
        <xdr:cNvCxnSpPr/>
      </xdr:nvCxnSpPr>
      <xdr:spPr>
        <a:xfrm>
          <a:off x="13004800" y="96047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9" name="楕円 268"/>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0"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71" name="楕円 270"/>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72" name="テキスト ボックス 271"/>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73" name="楕円 272"/>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74" name="テキスト ボックス 273"/>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75" name="楕円 274"/>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76" name="テキスト ボックス 275"/>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77" name="楕円 276"/>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78" name="テキスト ボックス 277"/>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補助費は、対前年度比</a:t>
          </a:r>
          <a:r>
            <a:rPr kumimoji="1" lang="ja-JP" altLang="en-US" sz="1100">
              <a:solidFill>
                <a:schemeClr val="dk1"/>
              </a:solidFill>
              <a:effectLst/>
              <a:latin typeface="+mn-lt"/>
              <a:ea typeface="+mn-ea"/>
              <a:cs typeface="+mn-cs"/>
            </a:rPr>
            <a:t>は横ばい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一部事務組合負担金については、所有施設の老朽化、</a:t>
          </a:r>
          <a:r>
            <a:rPr kumimoji="1" lang="ja-JP" altLang="en-US" sz="1100">
              <a:solidFill>
                <a:schemeClr val="dk1"/>
              </a:solidFill>
              <a:effectLst/>
              <a:latin typeface="+mn-lt"/>
              <a:ea typeface="+mn-ea"/>
              <a:cs typeface="+mn-cs"/>
            </a:rPr>
            <a:t>職員採用や新規事業の開始等に起因して、</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負担金の増加が予測される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69850</xdr:rowOff>
    </xdr:to>
    <xdr:cxnSp macro="">
      <xdr:nvCxnSpPr>
        <xdr:cNvPr id="308" name="直線コネクタ 307"/>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133858</xdr:rowOff>
    </xdr:to>
    <xdr:cxnSp macro="">
      <xdr:nvCxnSpPr>
        <xdr:cNvPr id="311" name="直線コネクタ 310"/>
        <xdr:cNvCxnSpPr/>
      </xdr:nvCxnSpPr>
      <xdr:spPr>
        <a:xfrm flipV="1">
          <a:off x="14782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37</xdr:row>
      <xdr:rowOff>133858</xdr:rowOff>
    </xdr:to>
    <xdr:cxnSp macro="">
      <xdr:nvCxnSpPr>
        <xdr:cNvPr id="314" name="直線コネクタ 313"/>
        <xdr:cNvCxnSpPr/>
      </xdr:nvCxnSpPr>
      <xdr:spPr>
        <a:xfrm>
          <a:off x="13893800" y="62534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120142</xdr:rowOff>
    </xdr:to>
    <xdr:cxnSp macro="">
      <xdr:nvCxnSpPr>
        <xdr:cNvPr id="317" name="直線コネクタ 316"/>
        <xdr:cNvCxnSpPr/>
      </xdr:nvCxnSpPr>
      <xdr:spPr>
        <a:xfrm flipV="1">
          <a:off x="13004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0" name="テキスト ボックス 32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1" name="楕円 330"/>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2" name="テキスト ボックス 331"/>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3" name="楕円 332"/>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4" name="テキスト ボックス 33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5" name="楕円 334"/>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6" name="テキスト ボックス 335"/>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公債費は、対前年度比０．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今後は、庁舎、学校給食センター、与那原小学校の建替えが控えており、また沖縄振興特別推進交付金事業で建設した施設の償還が控えているため増加していくことが考えられる。後年度への影響を考慮した公債費の管理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66" name="直線コネクタ 365"/>
        <xdr:cNvCxnSpPr/>
      </xdr:nvCxnSpPr>
      <xdr:spPr>
        <a:xfrm>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149861</xdr:rowOff>
    </xdr:to>
    <xdr:cxnSp macro="">
      <xdr:nvCxnSpPr>
        <xdr:cNvPr id="369" name="直線コネクタ 368"/>
        <xdr:cNvCxnSpPr/>
      </xdr:nvCxnSpPr>
      <xdr:spPr>
        <a:xfrm flipV="1">
          <a:off x="3098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5842</xdr:rowOff>
    </xdr:to>
    <xdr:cxnSp macro="">
      <xdr:nvCxnSpPr>
        <xdr:cNvPr id="372" name="直線コネクタ 371"/>
        <xdr:cNvCxnSpPr/>
      </xdr:nvCxnSpPr>
      <xdr:spPr>
        <a:xfrm flipV="1">
          <a:off x="2209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28702</xdr:rowOff>
    </xdr:to>
    <xdr:cxnSp macro="">
      <xdr:nvCxnSpPr>
        <xdr:cNvPr id="375" name="直線コネクタ 374"/>
        <xdr:cNvCxnSpPr/>
      </xdr:nvCxnSpPr>
      <xdr:spPr>
        <a:xfrm flipV="1">
          <a:off x="1320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5" name="楕円 384"/>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6"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7" name="楕円 386"/>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8" name="テキスト ボックス 387"/>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9" name="楕円 38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0" name="テキスト ボックス 38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1" name="楕円 390"/>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2" name="テキスト ボックス 39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3" name="楕円 392"/>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4" name="テキスト ボックス 393"/>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公債費が類似団体平均と比較して抑制的に推移している一方で、公債費以外が増加傾向にある。主な要因は扶助費であり、経常経費の中では、扶助費増加への対応が特に重要な課題である。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149861</xdr:rowOff>
    </xdr:to>
    <xdr:cxnSp macro="">
      <xdr:nvCxnSpPr>
        <xdr:cNvPr id="427" name="直線コネクタ 426"/>
        <xdr:cNvCxnSpPr/>
      </xdr:nvCxnSpPr>
      <xdr:spPr>
        <a:xfrm>
          <a:off x="15671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76</xdr:row>
      <xdr:rowOff>115570</xdr:rowOff>
    </xdr:to>
    <xdr:cxnSp macro="">
      <xdr:nvCxnSpPr>
        <xdr:cNvPr id="430" name="直線コネクタ 429"/>
        <xdr:cNvCxnSpPr/>
      </xdr:nvCxnSpPr>
      <xdr:spPr>
        <a:xfrm>
          <a:off x="14782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115570</xdr:rowOff>
    </xdr:to>
    <xdr:cxnSp macro="">
      <xdr:nvCxnSpPr>
        <xdr:cNvPr id="433" name="直線コネクタ 432"/>
        <xdr:cNvCxnSpPr/>
      </xdr:nvCxnSpPr>
      <xdr:spPr>
        <a:xfrm>
          <a:off x="13893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12700</xdr:rowOff>
    </xdr:to>
    <xdr:cxnSp macro="">
      <xdr:nvCxnSpPr>
        <xdr:cNvPr id="436" name="直線コネクタ 435"/>
        <xdr:cNvCxnSpPr/>
      </xdr:nvCxnSpPr>
      <xdr:spPr>
        <a:xfrm flipV="1">
          <a:off x="13004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7"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8" name="楕円 447"/>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9" name="テキスト ボックス 448"/>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50" name="楕円 449"/>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151147</xdr:rowOff>
    </xdr:from>
    <xdr:ext cx="762000" cy="259045"/>
    <xdr:sp macro="" textlink="">
      <xdr:nvSpPr>
        <xdr:cNvPr id="451" name="テキスト ボックス 45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2" name="楕円 451"/>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53" name="テキスト ボックス 452"/>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4" name="楕円 453"/>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5" name="テキスト ボックス 454"/>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1052</xdr:rowOff>
    </xdr:from>
    <xdr:to>
      <xdr:col>29</xdr:col>
      <xdr:colOff>127000</xdr:colOff>
      <xdr:row>20</xdr:row>
      <xdr:rowOff>3959</xdr:rowOff>
    </xdr:to>
    <xdr:cxnSp macro="">
      <xdr:nvCxnSpPr>
        <xdr:cNvPr id="52" name="直線コネクタ 51"/>
        <xdr:cNvCxnSpPr/>
      </xdr:nvCxnSpPr>
      <xdr:spPr bwMode="auto">
        <a:xfrm flipV="1">
          <a:off x="5003800" y="3477677"/>
          <a:ext cx="6477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3028</xdr:rowOff>
    </xdr:from>
    <xdr:to>
      <xdr:col>26</xdr:col>
      <xdr:colOff>50800</xdr:colOff>
      <xdr:row>20</xdr:row>
      <xdr:rowOff>3959</xdr:rowOff>
    </xdr:to>
    <xdr:cxnSp macro="">
      <xdr:nvCxnSpPr>
        <xdr:cNvPr id="55" name="直線コネクタ 54"/>
        <xdr:cNvCxnSpPr/>
      </xdr:nvCxnSpPr>
      <xdr:spPr bwMode="auto">
        <a:xfrm>
          <a:off x="4305300" y="3479653"/>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3028</xdr:rowOff>
    </xdr:from>
    <xdr:to>
      <xdr:col>22</xdr:col>
      <xdr:colOff>114300</xdr:colOff>
      <xdr:row>20</xdr:row>
      <xdr:rowOff>26427</xdr:rowOff>
    </xdr:to>
    <xdr:cxnSp macro="">
      <xdr:nvCxnSpPr>
        <xdr:cNvPr id="58" name="直線コネクタ 57"/>
        <xdr:cNvCxnSpPr/>
      </xdr:nvCxnSpPr>
      <xdr:spPr bwMode="auto">
        <a:xfrm flipV="1">
          <a:off x="3606800" y="3479653"/>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141919</xdr:rowOff>
    </xdr:from>
    <xdr:to>
      <xdr:col>18</xdr:col>
      <xdr:colOff>177800</xdr:colOff>
      <xdr:row>20</xdr:row>
      <xdr:rowOff>26427</xdr:rowOff>
    </xdr:to>
    <xdr:cxnSp macro="">
      <xdr:nvCxnSpPr>
        <xdr:cNvPr id="61" name="直線コネクタ 60"/>
        <xdr:cNvCxnSpPr/>
      </xdr:nvCxnSpPr>
      <xdr:spPr bwMode="auto">
        <a:xfrm>
          <a:off x="2908300" y="3275644"/>
          <a:ext cx="698500" cy="227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121702</xdr:rowOff>
    </xdr:from>
    <xdr:to>
      <xdr:col>29</xdr:col>
      <xdr:colOff>177800</xdr:colOff>
      <xdr:row>20</xdr:row>
      <xdr:rowOff>51852</xdr:rowOff>
    </xdr:to>
    <xdr:sp macro="" textlink="">
      <xdr:nvSpPr>
        <xdr:cNvPr id="71" name="楕円 70"/>
        <xdr:cNvSpPr/>
      </xdr:nvSpPr>
      <xdr:spPr bwMode="auto">
        <a:xfrm>
          <a:off x="5600700" y="342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93779</xdr:rowOff>
    </xdr:from>
    <xdr:ext cx="762000" cy="259045"/>
    <xdr:sp macro="" textlink="">
      <xdr:nvSpPr>
        <xdr:cNvPr id="72" name="人口1人当たり決算額の推移該当値テキスト130"/>
        <xdr:cNvSpPr txBox="1"/>
      </xdr:nvSpPr>
      <xdr:spPr>
        <a:xfrm>
          <a:off x="5740400" y="33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124609</xdr:rowOff>
    </xdr:from>
    <xdr:to>
      <xdr:col>26</xdr:col>
      <xdr:colOff>101600</xdr:colOff>
      <xdr:row>20</xdr:row>
      <xdr:rowOff>54759</xdr:rowOff>
    </xdr:to>
    <xdr:sp macro="" textlink="">
      <xdr:nvSpPr>
        <xdr:cNvPr id="73" name="楕円 72"/>
        <xdr:cNvSpPr/>
      </xdr:nvSpPr>
      <xdr:spPr bwMode="auto">
        <a:xfrm>
          <a:off x="49530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39536</xdr:rowOff>
    </xdr:from>
    <xdr:ext cx="736600" cy="259045"/>
    <xdr:sp macro="" textlink="">
      <xdr:nvSpPr>
        <xdr:cNvPr id="74" name="テキスト ボックス 73"/>
        <xdr:cNvSpPr txBox="1"/>
      </xdr:nvSpPr>
      <xdr:spPr>
        <a:xfrm>
          <a:off x="4622800" y="351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123678</xdr:rowOff>
    </xdr:from>
    <xdr:to>
      <xdr:col>22</xdr:col>
      <xdr:colOff>165100</xdr:colOff>
      <xdr:row>20</xdr:row>
      <xdr:rowOff>53828</xdr:rowOff>
    </xdr:to>
    <xdr:sp macro="" textlink="">
      <xdr:nvSpPr>
        <xdr:cNvPr id="75" name="楕円 74"/>
        <xdr:cNvSpPr/>
      </xdr:nvSpPr>
      <xdr:spPr bwMode="auto">
        <a:xfrm>
          <a:off x="42545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38605</xdr:rowOff>
    </xdr:from>
    <xdr:ext cx="762000" cy="259045"/>
    <xdr:sp macro="" textlink="">
      <xdr:nvSpPr>
        <xdr:cNvPr id="76" name="テキスト ボックス 75"/>
        <xdr:cNvSpPr txBox="1"/>
      </xdr:nvSpPr>
      <xdr:spPr>
        <a:xfrm>
          <a:off x="3924300" y="351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147077</xdr:rowOff>
    </xdr:from>
    <xdr:to>
      <xdr:col>19</xdr:col>
      <xdr:colOff>38100</xdr:colOff>
      <xdr:row>20</xdr:row>
      <xdr:rowOff>77227</xdr:rowOff>
    </xdr:to>
    <xdr:sp macro="" textlink="">
      <xdr:nvSpPr>
        <xdr:cNvPr id="77" name="楕円 76"/>
        <xdr:cNvSpPr/>
      </xdr:nvSpPr>
      <xdr:spPr bwMode="auto">
        <a:xfrm>
          <a:off x="35560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62004</xdr:rowOff>
    </xdr:from>
    <xdr:ext cx="762000" cy="259045"/>
    <xdr:sp macro="" textlink="">
      <xdr:nvSpPr>
        <xdr:cNvPr id="78" name="テキスト ボックス 77"/>
        <xdr:cNvSpPr txBox="1"/>
      </xdr:nvSpPr>
      <xdr:spPr>
        <a:xfrm>
          <a:off x="3225800" y="35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91119</xdr:rowOff>
    </xdr:from>
    <xdr:to>
      <xdr:col>15</xdr:col>
      <xdr:colOff>101600</xdr:colOff>
      <xdr:row>19</xdr:row>
      <xdr:rowOff>21269</xdr:rowOff>
    </xdr:to>
    <xdr:sp macro="" textlink="">
      <xdr:nvSpPr>
        <xdr:cNvPr id="79" name="楕円 78"/>
        <xdr:cNvSpPr/>
      </xdr:nvSpPr>
      <xdr:spPr bwMode="auto">
        <a:xfrm>
          <a:off x="2857500" y="322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6046</xdr:rowOff>
    </xdr:from>
    <xdr:ext cx="762000" cy="259045"/>
    <xdr:sp macro="" textlink="">
      <xdr:nvSpPr>
        <xdr:cNvPr id="80" name="テキスト ボックス 79"/>
        <xdr:cNvSpPr txBox="1"/>
      </xdr:nvSpPr>
      <xdr:spPr>
        <a:xfrm>
          <a:off x="2527300" y="33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41466</xdr:rowOff>
    </xdr:from>
    <xdr:to>
      <xdr:col>29</xdr:col>
      <xdr:colOff>127000</xdr:colOff>
      <xdr:row>36</xdr:row>
      <xdr:rowOff>66497</xdr:rowOff>
    </xdr:to>
    <xdr:cxnSp macro="">
      <xdr:nvCxnSpPr>
        <xdr:cNvPr id="113" name="直線コネクタ 112"/>
        <xdr:cNvCxnSpPr/>
      </xdr:nvCxnSpPr>
      <xdr:spPr bwMode="auto">
        <a:xfrm flipV="1">
          <a:off x="5003800" y="6994716"/>
          <a:ext cx="6477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32836</xdr:rowOff>
    </xdr:from>
    <xdr:to>
      <xdr:col>26</xdr:col>
      <xdr:colOff>50800</xdr:colOff>
      <xdr:row>36</xdr:row>
      <xdr:rowOff>66497</xdr:rowOff>
    </xdr:to>
    <xdr:cxnSp macro="">
      <xdr:nvCxnSpPr>
        <xdr:cNvPr id="116" name="直線コネクタ 115"/>
        <xdr:cNvCxnSpPr/>
      </xdr:nvCxnSpPr>
      <xdr:spPr bwMode="auto">
        <a:xfrm>
          <a:off x="4305300" y="6986086"/>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325748</xdr:rowOff>
    </xdr:from>
    <xdr:to>
      <xdr:col>22</xdr:col>
      <xdr:colOff>114300</xdr:colOff>
      <xdr:row>36</xdr:row>
      <xdr:rowOff>32836</xdr:rowOff>
    </xdr:to>
    <xdr:cxnSp macro="">
      <xdr:nvCxnSpPr>
        <xdr:cNvPr id="119" name="直線コネクタ 118"/>
        <xdr:cNvCxnSpPr/>
      </xdr:nvCxnSpPr>
      <xdr:spPr bwMode="auto">
        <a:xfrm>
          <a:off x="3606800" y="6936098"/>
          <a:ext cx="698500" cy="49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288182</xdr:rowOff>
    </xdr:from>
    <xdr:to>
      <xdr:col>18</xdr:col>
      <xdr:colOff>177800</xdr:colOff>
      <xdr:row>35</xdr:row>
      <xdr:rowOff>325748</xdr:rowOff>
    </xdr:to>
    <xdr:cxnSp macro="">
      <xdr:nvCxnSpPr>
        <xdr:cNvPr id="122" name="直線コネクタ 121"/>
        <xdr:cNvCxnSpPr/>
      </xdr:nvCxnSpPr>
      <xdr:spPr bwMode="auto">
        <a:xfrm>
          <a:off x="2908300" y="6898532"/>
          <a:ext cx="698500" cy="3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333566</xdr:rowOff>
    </xdr:from>
    <xdr:to>
      <xdr:col>29</xdr:col>
      <xdr:colOff>177800</xdr:colOff>
      <xdr:row>36</xdr:row>
      <xdr:rowOff>92266</xdr:rowOff>
    </xdr:to>
    <xdr:sp macro="" textlink="">
      <xdr:nvSpPr>
        <xdr:cNvPr id="132" name="楕円 131"/>
        <xdr:cNvSpPr/>
      </xdr:nvSpPr>
      <xdr:spPr bwMode="auto">
        <a:xfrm>
          <a:off x="56007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305643</xdr:rowOff>
    </xdr:from>
    <xdr:ext cx="762000" cy="259045"/>
    <xdr:sp macro="" textlink="">
      <xdr:nvSpPr>
        <xdr:cNvPr id="133" name="人口1人当たり決算額の推移該当値テキスト445"/>
        <xdr:cNvSpPr txBox="1"/>
      </xdr:nvSpPr>
      <xdr:spPr>
        <a:xfrm>
          <a:off x="5740400" y="691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15697</xdr:rowOff>
    </xdr:from>
    <xdr:to>
      <xdr:col>26</xdr:col>
      <xdr:colOff>101600</xdr:colOff>
      <xdr:row>36</xdr:row>
      <xdr:rowOff>117297</xdr:rowOff>
    </xdr:to>
    <xdr:sp macro="" textlink="">
      <xdr:nvSpPr>
        <xdr:cNvPr id="134" name="楕円 133"/>
        <xdr:cNvSpPr/>
      </xdr:nvSpPr>
      <xdr:spPr bwMode="auto">
        <a:xfrm>
          <a:off x="49530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102074</xdr:rowOff>
    </xdr:from>
    <xdr:ext cx="736600" cy="259045"/>
    <xdr:sp macro="" textlink="">
      <xdr:nvSpPr>
        <xdr:cNvPr id="135" name="テキスト ボックス 134"/>
        <xdr:cNvSpPr txBox="1"/>
      </xdr:nvSpPr>
      <xdr:spPr>
        <a:xfrm>
          <a:off x="4622800" y="705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324936</xdr:rowOff>
    </xdr:from>
    <xdr:to>
      <xdr:col>22</xdr:col>
      <xdr:colOff>165100</xdr:colOff>
      <xdr:row>36</xdr:row>
      <xdr:rowOff>83636</xdr:rowOff>
    </xdr:to>
    <xdr:sp macro="" textlink="">
      <xdr:nvSpPr>
        <xdr:cNvPr id="136" name="楕円 135"/>
        <xdr:cNvSpPr/>
      </xdr:nvSpPr>
      <xdr:spPr bwMode="auto">
        <a:xfrm>
          <a:off x="42545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68413</xdr:rowOff>
    </xdr:from>
    <xdr:ext cx="762000" cy="259045"/>
    <xdr:sp macro="" textlink="">
      <xdr:nvSpPr>
        <xdr:cNvPr id="137" name="テキスト ボックス 136"/>
        <xdr:cNvSpPr txBox="1"/>
      </xdr:nvSpPr>
      <xdr:spPr>
        <a:xfrm>
          <a:off x="3924300" y="70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274948</xdr:rowOff>
    </xdr:from>
    <xdr:to>
      <xdr:col>19</xdr:col>
      <xdr:colOff>38100</xdr:colOff>
      <xdr:row>36</xdr:row>
      <xdr:rowOff>33648</xdr:rowOff>
    </xdr:to>
    <xdr:sp macro="" textlink="">
      <xdr:nvSpPr>
        <xdr:cNvPr id="138" name="楕円 137"/>
        <xdr:cNvSpPr/>
      </xdr:nvSpPr>
      <xdr:spPr bwMode="auto">
        <a:xfrm>
          <a:off x="3556000" y="688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18425</xdr:rowOff>
    </xdr:from>
    <xdr:ext cx="762000" cy="259045"/>
    <xdr:sp macro="" textlink="">
      <xdr:nvSpPr>
        <xdr:cNvPr id="139" name="テキスト ボックス 138"/>
        <xdr:cNvSpPr txBox="1"/>
      </xdr:nvSpPr>
      <xdr:spPr>
        <a:xfrm>
          <a:off x="3225800" y="69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237382</xdr:rowOff>
    </xdr:from>
    <xdr:to>
      <xdr:col>15</xdr:col>
      <xdr:colOff>101600</xdr:colOff>
      <xdr:row>35</xdr:row>
      <xdr:rowOff>338982</xdr:rowOff>
    </xdr:to>
    <xdr:sp macro="" textlink="">
      <xdr:nvSpPr>
        <xdr:cNvPr id="140" name="楕円 139"/>
        <xdr:cNvSpPr/>
      </xdr:nvSpPr>
      <xdr:spPr bwMode="auto">
        <a:xfrm>
          <a:off x="2857500" y="684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323759</xdr:rowOff>
    </xdr:from>
    <xdr:ext cx="762000" cy="259045"/>
    <xdr:sp macro="" textlink="">
      <xdr:nvSpPr>
        <xdr:cNvPr id="141" name="テキスト ボックス 140"/>
        <xdr:cNvSpPr txBox="1"/>
      </xdr:nvSpPr>
      <xdr:spPr>
        <a:xfrm>
          <a:off x="2527300" y="69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78626</xdr:rowOff>
    </xdr:from>
    <xdr:to>
      <xdr:col>24</xdr:col>
      <xdr:colOff>63500</xdr:colOff>
      <xdr:row>37</xdr:row>
      <xdr:rowOff>79718</xdr:rowOff>
    </xdr:to>
    <xdr:cxnSp macro="">
      <xdr:nvCxnSpPr>
        <xdr:cNvPr id="61" name="直線コネクタ 60"/>
        <xdr:cNvCxnSpPr/>
      </xdr:nvCxnSpPr>
      <xdr:spPr>
        <a:xfrm>
          <a:off x="3797300" y="6422276"/>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78626</xdr:rowOff>
    </xdr:from>
    <xdr:to>
      <xdr:col>19</xdr:col>
      <xdr:colOff>177800</xdr:colOff>
      <xdr:row>37</xdr:row>
      <xdr:rowOff>79007</xdr:rowOff>
    </xdr:to>
    <xdr:cxnSp macro="">
      <xdr:nvCxnSpPr>
        <xdr:cNvPr id="64" name="直線コネクタ 63"/>
        <xdr:cNvCxnSpPr/>
      </xdr:nvCxnSpPr>
      <xdr:spPr>
        <a:xfrm flipV="1">
          <a:off x="2908300" y="64222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60046</xdr:rowOff>
    </xdr:from>
    <xdr:to>
      <xdr:col>15</xdr:col>
      <xdr:colOff>50800</xdr:colOff>
      <xdr:row>37</xdr:row>
      <xdr:rowOff>79007</xdr:rowOff>
    </xdr:to>
    <xdr:cxnSp macro="">
      <xdr:nvCxnSpPr>
        <xdr:cNvPr id="67" name="直線コネクタ 66"/>
        <xdr:cNvCxnSpPr/>
      </xdr:nvCxnSpPr>
      <xdr:spPr>
        <a:xfrm>
          <a:off x="2019300" y="6403696"/>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44043</xdr:rowOff>
    </xdr:from>
    <xdr:to>
      <xdr:col>10</xdr:col>
      <xdr:colOff>114300</xdr:colOff>
      <xdr:row>37</xdr:row>
      <xdr:rowOff>60046</xdr:rowOff>
    </xdr:to>
    <xdr:cxnSp macro="">
      <xdr:nvCxnSpPr>
        <xdr:cNvPr id="70" name="直線コネクタ 69"/>
        <xdr:cNvCxnSpPr/>
      </xdr:nvCxnSpPr>
      <xdr:spPr>
        <a:xfrm>
          <a:off x="1130300" y="6387693"/>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28918</xdr:rowOff>
    </xdr:from>
    <xdr:to>
      <xdr:col>24</xdr:col>
      <xdr:colOff>114300</xdr:colOff>
      <xdr:row>37</xdr:row>
      <xdr:rowOff>130518</xdr:rowOff>
    </xdr:to>
    <xdr:sp macro="" textlink="">
      <xdr:nvSpPr>
        <xdr:cNvPr id="80" name="楕円 79"/>
        <xdr:cNvSpPr/>
      </xdr:nvSpPr>
      <xdr:spPr>
        <a:xfrm>
          <a:off x="4584700" y="63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7345</xdr:rowOff>
    </xdr:from>
    <xdr:ext cx="534377" cy="259045"/>
    <xdr:sp macro="" textlink="">
      <xdr:nvSpPr>
        <xdr:cNvPr id="81" name="人件費該当値テキスト"/>
        <xdr:cNvSpPr txBox="1"/>
      </xdr:nvSpPr>
      <xdr:spPr>
        <a:xfrm>
          <a:off x="4686300" y="63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27826</xdr:rowOff>
    </xdr:from>
    <xdr:to>
      <xdr:col>20</xdr:col>
      <xdr:colOff>38100</xdr:colOff>
      <xdr:row>37</xdr:row>
      <xdr:rowOff>129426</xdr:rowOff>
    </xdr:to>
    <xdr:sp macro="" textlink="">
      <xdr:nvSpPr>
        <xdr:cNvPr id="82" name="楕円 81"/>
        <xdr:cNvSpPr/>
      </xdr:nvSpPr>
      <xdr:spPr>
        <a:xfrm>
          <a:off x="3746500" y="63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120553</xdr:rowOff>
    </xdr:from>
    <xdr:ext cx="534377" cy="259045"/>
    <xdr:sp macro="" textlink="">
      <xdr:nvSpPr>
        <xdr:cNvPr id="83" name="テキスト ボックス 82"/>
        <xdr:cNvSpPr txBox="1"/>
      </xdr:nvSpPr>
      <xdr:spPr>
        <a:xfrm>
          <a:off x="3530111" y="64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28207</xdr:rowOff>
    </xdr:from>
    <xdr:to>
      <xdr:col>15</xdr:col>
      <xdr:colOff>101600</xdr:colOff>
      <xdr:row>37</xdr:row>
      <xdr:rowOff>129807</xdr:rowOff>
    </xdr:to>
    <xdr:sp macro="" textlink="">
      <xdr:nvSpPr>
        <xdr:cNvPr id="84" name="楕円 83"/>
        <xdr:cNvSpPr/>
      </xdr:nvSpPr>
      <xdr:spPr>
        <a:xfrm>
          <a:off x="2857500" y="63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120934</xdr:rowOff>
    </xdr:from>
    <xdr:ext cx="534377" cy="259045"/>
    <xdr:sp macro="" textlink="">
      <xdr:nvSpPr>
        <xdr:cNvPr id="85" name="テキスト ボックス 84"/>
        <xdr:cNvSpPr txBox="1"/>
      </xdr:nvSpPr>
      <xdr:spPr>
        <a:xfrm>
          <a:off x="2641111" y="64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9246</xdr:rowOff>
    </xdr:from>
    <xdr:to>
      <xdr:col>10</xdr:col>
      <xdr:colOff>165100</xdr:colOff>
      <xdr:row>37</xdr:row>
      <xdr:rowOff>110846</xdr:rowOff>
    </xdr:to>
    <xdr:sp macro="" textlink="">
      <xdr:nvSpPr>
        <xdr:cNvPr id="86" name="楕円 85"/>
        <xdr:cNvSpPr/>
      </xdr:nvSpPr>
      <xdr:spPr>
        <a:xfrm>
          <a:off x="1968500" y="6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101973</xdr:rowOff>
    </xdr:from>
    <xdr:ext cx="534377" cy="259045"/>
    <xdr:sp macro="" textlink="">
      <xdr:nvSpPr>
        <xdr:cNvPr id="87" name="テキスト ボックス 86"/>
        <xdr:cNvSpPr txBox="1"/>
      </xdr:nvSpPr>
      <xdr:spPr>
        <a:xfrm>
          <a:off x="1752111" y="6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164693</xdr:rowOff>
    </xdr:from>
    <xdr:to>
      <xdr:col>6</xdr:col>
      <xdr:colOff>38100</xdr:colOff>
      <xdr:row>37</xdr:row>
      <xdr:rowOff>94843</xdr:rowOff>
    </xdr:to>
    <xdr:sp macro="" textlink="">
      <xdr:nvSpPr>
        <xdr:cNvPr id="88" name="楕円 87"/>
        <xdr:cNvSpPr/>
      </xdr:nvSpPr>
      <xdr:spPr>
        <a:xfrm>
          <a:off x="1079500" y="63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85970</xdr:rowOff>
    </xdr:from>
    <xdr:ext cx="534377" cy="259045"/>
    <xdr:sp macro="" textlink="">
      <xdr:nvSpPr>
        <xdr:cNvPr id="89" name="テキスト ボックス 88"/>
        <xdr:cNvSpPr txBox="1"/>
      </xdr:nvSpPr>
      <xdr:spPr>
        <a:xfrm>
          <a:off x="863111" y="64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33977</xdr:rowOff>
    </xdr:from>
    <xdr:to>
      <xdr:col>24</xdr:col>
      <xdr:colOff>63500</xdr:colOff>
      <xdr:row>57</xdr:row>
      <xdr:rowOff>50088</xdr:rowOff>
    </xdr:to>
    <xdr:cxnSp macro="">
      <xdr:nvCxnSpPr>
        <xdr:cNvPr id="116" name="直線コネクタ 115"/>
        <xdr:cNvCxnSpPr/>
      </xdr:nvCxnSpPr>
      <xdr:spPr>
        <a:xfrm flipV="1">
          <a:off x="3797300" y="9806627"/>
          <a:ext cx="8382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34343</xdr:rowOff>
    </xdr:from>
    <xdr:to>
      <xdr:col>19</xdr:col>
      <xdr:colOff>177800</xdr:colOff>
      <xdr:row>57</xdr:row>
      <xdr:rowOff>50088</xdr:rowOff>
    </xdr:to>
    <xdr:cxnSp macro="">
      <xdr:nvCxnSpPr>
        <xdr:cNvPr id="119" name="直線コネクタ 118"/>
        <xdr:cNvCxnSpPr/>
      </xdr:nvCxnSpPr>
      <xdr:spPr>
        <a:xfrm>
          <a:off x="2908300" y="9806993"/>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1059</xdr:rowOff>
    </xdr:from>
    <xdr:to>
      <xdr:col>15</xdr:col>
      <xdr:colOff>50800</xdr:colOff>
      <xdr:row>57</xdr:row>
      <xdr:rowOff>34343</xdr:rowOff>
    </xdr:to>
    <xdr:cxnSp macro="">
      <xdr:nvCxnSpPr>
        <xdr:cNvPr id="122" name="直線コネクタ 121"/>
        <xdr:cNvCxnSpPr/>
      </xdr:nvCxnSpPr>
      <xdr:spPr>
        <a:xfrm>
          <a:off x="2019300" y="977370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1059</xdr:rowOff>
    </xdr:from>
    <xdr:to>
      <xdr:col>10</xdr:col>
      <xdr:colOff>114300</xdr:colOff>
      <xdr:row>57</xdr:row>
      <xdr:rowOff>27672</xdr:rowOff>
    </xdr:to>
    <xdr:cxnSp macro="">
      <xdr:nvCxnSpPr>
        <xdr:cNvPr id="125" name="直線コネクタ 124"/>
        <xdr:cNvCxnSpPr/>
      </xdr:nvCxnSpPr>
      <xdr:spPr>
        <a:xfrm flipV="1">
          <a:off x="1130300" y="9773709"/>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154627</xdr:rowOff>
    </xdr:from>
    <xdr:to>
      <xdr:col>24</xdr:col>
      <xdr:colOff>114300</xdr:colOff>
      <xdr:row>57</xdr:row>
      <xdr:rowOff>84777</xdr:rowOff>
    </xdr:to>
    <xdr:sp macro="" textlink="">
      <xdr:nvSpPr>
        <xdr:cNvPr id="135" name="楕円 134"/>
        <xdr:cNvSpPr/>
      </xdr:nvSpPr>
      <xdr:spPr>
        <a:xfrm>
          <a:off x="4584700" y="97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69554</xdr:rowOff>
    </xdr:from>
    <xdr:ext cx="534377" cy="259045"/>
    <xdr:sp macro="" textlink="">
      <xdr:nvSpPr>
        <xdr:cNvPr id="136" name="物件費該当値テキスト"/>
        <xdr:cNvSpPr txBox="1"/>
      </xdr:nvSpPr>
      <xdr:spPr>
        <a:xfrm>
          <a:off x="4686300" y="96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170738</xdr:rowOff>
    </xdr:from>
    <xdr:to>
      <xdr:col>20</xdr:col>
      <xdr:colOff>38100</xdr:colOff>
      <xdr:row>57</xdr:row>
      <xdr:rowOff>100888</xdr:rowOff>
    </xdr:to>
    <xdr:sp macro="" textlink="">
      <xdr:nvSpPr>
        <xdr:cNvPr id="137" name="楕円 136"/>
        <xdr:cNvSpPr/>
      </xdr:nvSpPr>
      <xdr:spPr>
        <a:xfrm>
          <a:off x="3746500" y="97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92015</xdr:rowOff>
    </xdr:from>
    <xdr:ext cx="534377" cy="259045"/>
    <xdr:sp macro="" textlink="">
      <xdr:nvSpPr>
        <xdr:cNvPr id="138" name="テキスト ボックス 137"/>
        <xdr:cNvSpPr txBox="1"/>
      </xdr:nvSpPr>
      <xdr:spPr>
        <a:xfrm>
          <a:off x="3530111" y="98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154993</xdr:rowOff>
    </xdr:from>
    <xdr:to>
      <xdr:col>15</xdr:col>
      <xdr:colOff>101600</xdr:colOff>
      <xdr:row>57</xdr:row>
      <xdr:rowOff>85143</xdr:rowOff>
    </xdr:to>
    <xdr:sp macro="" textlink="">
      <xdr:nvSpPr>
        <xdr:cNvPr id="139" name="楕円 138"/>
        <xdr:cNvSpPr/>
      </xdr:nvSpPr>
      <xdr:spPr>
        <a:xfrm>
          <a:off x="2857500" y="97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76270</xdr:rowOff>
    </xdr:from>
    <xdr:ext cx="534377" cy="259045"/>
    <xdr:sp macro="" textlink="">
      <xdr:nvSpPr>
        <xdr:cNvPr id="140" name="テキスト ボックス 139"/>
        <xdr:cNvSpPr txBox="1"/>
      </xdr:nvSpPr>
      <xdr:spPr>
        <a:xfrm>
          <a:off x="2641111" y="984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121709</xdr:rowOff>
    </xdr:from>
    <xdr:to>
      <xdr:col>10</xdr:col>
      <xdr:colOff>165100</xdr:colOff>
      <xdr:row>57</xdr:row>
      <xdr:rowOff>51859</xdr:rowOff>
    </xdr:to>
    <xdr:sp macro="" textlink="">
      <xdr:nvSpPr>
        <xdr:cNvPr id="141" name="楕円 140"/>
        <xdr:cNvSpPr/>
      </xdr:nvSpPr>
      <xdr:spPr>
        <a:xfrm>
          <a:off x="1968500" y="97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42986</xdr:rowOff>
    </xdr:from>
    <xdr:ext cx="534377" cy="259045"/>
    <xdr:sp macro="" textlink="">
      <xdr:nvSpPr>
        <xdr:cNvPr id="142" name="テキスト ボックス 141"/>
        <xdr:cNvSpPr txBox="1"/>
      </xdr:nvSpPr>
      <xdr:spPr>
        <a:xfrm>
          <a:off x="1752111" y="98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148322</xdr:rowOff>
    </xdr:from>
    <xdr:to>
      <xdr:col>6</xdr:col>
      <xdr:colOff>38100</xdr:colOff>
      <xdr:row>57</xdr:row>
      <xdr:rowOff>78472</xdr:rowOff>
    </xdr:to>
    <xdr:sp macro="" textlink="">
      <xdr:nvSpPr>
        <xdr:cNvPr id="143" name="楕円 142"/>
        <xdr:cNvSpPr/>
      </xdr:nvSpPr>
      <xdr:spPr>
        <a:xfrm>
          <a:off x="1079500" y="97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69599</xdr:rowOff>
    </xdr:from>
    <xdr:ext cx="534377" cy="259045"/>
    <xdr:sp macro="" textlink="">
      <xdr:nvSpPr>
        <xdr:cNvPr id="144" name="テキスト ボックス 143"/>
        <xdr:cNvSpPr txBox="1"/>
      </xdr:nvSpPr>
      <xdr:spPr>
        <a:xfrm>
          <a:off x="863111" y="98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127966</xdr:rowOff>
    </xdr:from>
    <xdr:to>
      <xdr:col>24</xdr:col>
      <xdr:colOff>63500</xdr:colOff>
      <xdr:row>78</xdr:row>
      <xdr:rowOff>154178</xdr:rowOff>
    </xdr:to>
    <xdr:cxnSp macro="">
      <xdr:nvCxnSpPr>
        <xdr:cNvPr id="173" name="直線コネクタ 172"/>
        <xdr:cNvCxnSpPr/>
      </xdr:nvCxnSpPr>
      <xdr:spPr>
        <a:xfrm flipV="1">
          <a:off x="3797300" y="13501066"/>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152997</xdr:rowOff>
    </xdr:from>
    <xdr:to>
      <xdr:col>19</xdr:col>
      <xdr:colOff>177800</xdr:colOff>
      <xdr:row>78</xdr:row>
      <xdr:rowOff>154178</xdr:rowOff>
    </xdr:to>
    <xdr:cxnSp macro="">
      <xdr:nvCxnSpPr>
        <xdr:cNvPr id="176" name="直線コネクタ 175"/>
        <xdr:cNvCxnSpPr/>
      </xdr:nvCxnSpPr>
      <xdr:spPr>
        <a:xfrm>
          <a:off x="2908300" y="135260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152997</xdr:rowOff>
    </xdr:from>
    <xdr:to>
      <xdr:col>15</xdr:col>
      <xdr:colOff>50800</xdr:colOff>
      <xdr:row>78</xdr:row>
      <xdr:rowOff>155473</xdr:rowOff>
    </xdr:to>
    <xdr:cxnSp macro="">
      <xdr:nvCxnSpPr>
        <xdr:cNvPr id="179" name="直線コネクタ 178"/>
        <xdr:cNvCxnSpPr/>
      </xdr:nvCxnSpPr>
      <xdr:spPr>
        <a:xfrm flipV="1">
          <a:off x="2019300" y="1352609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155473</xdr:rowOff>
    </xdr:from>
    <xdr:to>
      <xdr:col>10</xdr:col>
      <xdr:colOff>114300</xdr:colOff>
      <xdr:row>78</xdr:row>
      <xdr:rowOff>166523</xdr:rowOff>
    </xdr:to>
    <xdr:cxnSp macro="">
      <xdr:nvCxnSpPr>
        <xdr:cNvPr id="182" name="直線コネクタ 181"/>
        <xdr:cNvCxnSpPr/>
      </xdr:nvCxnSpPr>
      <xdr:spPr>
        <a:xfrm flipV="1">
          <a:off x="1130300" y="13528573"/>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77166</xdr:rowOff>
    </xdr:from>
    <xdr:to>
      <xdr:col>24</xdr:col>
      <xdr:colOff>114300</xdr:colOff>
      <xdr:row>79</xdr:row>
      <xdr:rowOff>7316</xdr:rowOff>
    </xdr:to>
    <xdr:sp macro="" textlink="">
      <xdr:nvSpPr>
        <xdr:cNvPr id="192" name="楕円 191"/>
        <xdr:cNvSpPr/>
      </xdr:nvSpPr>
      <xdr:spPr>
        <a:xfrm>
          <a:off x="45847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163543</xdr:rowOff>
    </xdr:from>
    <xdr:ext cx="469744" cy="259045"/>
    <xdr:sp macro="" textlink="">
      <xdr:nvSpPr>
        <xdr:cNvPr id="193" name="維持補修費該当値テキスト"/>
        <xdr:cNvSpPr txBox="1"/>
      </xdr:nvSpPr>
      <xdr:spPr>
        <a:xfrm>
          <a:off x="4686300" y="1336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103378</xdr:rowOff>
    </xdr:from>
    <xdr:to>
      <xdr:col>20</xdr:col>
      <xdr:colOff>38100</xdr:colOff>
      <xdr:row>79</xdr:row>
      <xdr:rowOff>33528</xdr:rowOff>
    </xdr:to>
    <xdr:sp macro="" textlink="">
      <xdr:nvSpPr>
        <xdr:cNvPr id="194" name="楕円 193"/>
        <xdr:cNvSpPr/>
      </xdr:nvSpPr>
      <xdr:spPr>
        <a:xfrm>
          <a:off x="3746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24655</xdr:rowOff>
    </xdr:from>
    <xdr:ext cx="469744" cy="259045"/>
    <xdr:sp macro="" textlink="">
      <xdr:nvSpPr>
        <xdr:cNvPr id="195" name="テキスト ボックス 194"/>
        <xdr:cNvSpPr txBox="1"/>
      </xdr:nvSpPr>
      <xdr:spPr>
        <a:xfrm>
          <a:off x="3562428"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102197</xdr:rowOff>
    </xdr:from>
    <xdr:to>
      <xdr:col>15</xdr:col>
      <xdr:colOff>101600</xdr:colOff>
      <xdr:row>79</xdr:row>
      <xdr:rowOff>32347</xdr:rowOff>
    </xdr:to>
    <xdr:sp macro="" textlink="">
      <xdr:nvSpPr>
        <xdr:cNvPr id="196" name="楕円 195"/>
        <xdr:cNvSpPr/>
      </xdr:nvSpPr>
      <xdr:spPr>
        <a:xfrm>
          <a:off x="2857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23474</xdr:rowOff>
    </xdr:from>
    <xdr:ext cx="469744" cy="259045"/>
    <xdr:sp macro="" textlink="">
      <xdr:nvSpPr>
        <xdr:cNvPr id="197" name="テキスト ボックス 196"/>
        <xdr:cNvSpPr txBox="1"/>
      </xdr:nvSpPr>
      <xdr:spPr>
        <a:xfrm>
          <a:off x="2673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104673</xdr:rowOff>
    </xdr:from>
    <xdr:to>
      <xdr:col>10</xdr:col>
      <xdr:colOff>165100</xdr:colOff>
      <xdr:row>79</xdr:row>
      <xdr:rowOff>34823</xdr:rowOff>
    </xdr:to>
    <xdr:sp macro="" textlink="">
      <xdr:nvSpPr>
        <xdr:cNvPr id="198" name="楕円 197"/>
        <xdr:cNvSpPr/>
      </xdr:nvSpPr>
      <xdr:spPr>
        <a:xfrm>
          <a:off x="1968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25950</xdr:rowOff>
    </xdr:from>
    <xdr:ext cx="469744" cy="259045"/>
    <xdr:sp macro="" textlink="">
      <xdr:nvSpPr>
        <xdr:cNvPr id="199" name="テキスト ボックス 198"/>
        <xdr:cNvSpPr txBox="1"/>
      </xdr:nvSpPr>
      <xdr:spPr>
        <a:xfrm>
          <a:off x="1784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115723</xdr:rowOff>
    </xdr:from>
    <xdr:to>
      <xdr:col>6</xdr:col>
      <xdr:colOff>38100</xdr:colOff>
      <xdr:row>79</xdr:row>
      <xdr:rowOff>45873</xdr:rowOff>
    </xdr:to>
    <xdr:sp macro="" textlink="">
      <xdr:nvSpPr>
        <xdr:cNvPr id="200" name="楕円 199"/>
        <xdr:cNvSpPr/>
      </xdr:nvSpPr>
      <xdr:spPr>
        <a:xfrm>
          <a:off x="10795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37000</xdr:rowOff>
    </xdr:from>
    <xdr:ext cx="469744" cy="259045"/>
    <xdr:sp macro="" textlink="">
      <xdr:nvSpPr>
        <xdr:cNvPr id="201" name="テキスト ボックス 200"/>
        <xdr:cNvSpPr txBox="1"/>
      </xdr:nvSpPr>
      <xdr:spPr>
        <a:xfrm>
          <a:off x="895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31147</xdr:rowOff>
    </xdr:from>
    <xdr:to>
      <xdr:col>24</xdr:col>
      <xdr:colOff>63500</xdr:colOff>
      <xdr:row>92</xdr:row>
      <xdr:rowOff>48636</xdr:rowOff>
    </xdr:to>
    <xdr:cxnSp macro="">
      <xdr:nvCxnSpPr>
        <xdr:cNvPr id="233" name="直線コネクタ 232"/>
        <xdr:cNvCxnSpPr/>
      </xdr:nvCxnSpPr>
      <xdr:spPr>
        <a:xfrm flipV="1">
          <a:off x="3797300" y="15633097"/>
          <a:ext cx="838200" cy="1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48636</xdr:rowOff>
    </xdr:from>
    <xdr:to>
      <xdr:col>19</xdr:col>
      <xdr:colOff>177800</xdr:colOff>
      <xdr:row>93</xdr:row>
      <xdr:rowOff>28062</xdr:rowOff>
    </xdr:to>
    <xdr:cxnSp macro="">
      <xdr:nvCxnSpPr>
        <xdr:cNvPr id="236" name="直線コネクタ 235"/>
        <xdr:cNvCxnSpPr/>
      </xdr:nvCxnSpPr>
      <xdr:spPr>
        <a:xfrm flipV="1">
          <a:off x="2908300" y="158220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28062</xdr:rowOff>
    </xdr:from>
    <xdr:to>
      <xdr:col>15</xdr:col>
      <xdr:colOff>50800</xdr:colOff>
      <xdr:row>93</xdr:row>
      <xdr:rowOff>68263</xdr:rowOff>
    </xdr:to>
    <xdr:cxnSp macro="">
      <xdr:nvCxnSpPr>
        <xdr:cNvPr id="239" name="直線コネクタ 238"/>
        <xdr:cNvCxnSpPr/>
      </xdr:nvCxnSpPr>
      <xdr:spPr>
        <a:xfrm flipV="1">
          <a:off x="2019300" y="1597291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68263</xdr:rowOff>
    </xdr:from>
    <xdr:to>
      <xdr:col>10</xdr:col>
      <xdr:colOff>114300</xdr:colOff>
      <xdr:row>94</xdr:row>
      <xdr:rowOff>45044</xdr:rowOff>
    </xdr:to>
    <xdr:cxnSp macro="">
      <xdr:nvCxnSpPr>
        <xdr:cNvPr id="242" name="直線コネクタ 241"/>
        <xdr:cNvCxnSpPr/>
      </xdr:nvCxnSpPr>
      <xdr:spPr>
        <a:xfrm flipV="1">
          <a:off x="1130300" y="16013113"/>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151797</xdr:rowOff>
    </xdr:from>
    <xdr:to>
      <xdr:col>24</xdr:col>
      <xdr:colOff>114300</xdr:colOff>
      <xdr:row>91</xdr:row>
      <xdr:rowOff>81947</xdr:rowOff>
    </xdr:to>
    <xdr:sp macro="" textlink="">
      <xdr:nvSpPr>
        <xdr:cNvPr id="252" name="楕円 251"/>
        <xdr:cNvSpPr/>
      </xdr:nvSpPr>
      <xdr:spPr>
        <a:xfrm>
          <a:off x="4584700" y="15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3224</xdr:rowOff>
    </xdr:from>
    <xdr:ext cx="599010" cy="259045"/>
    <xdr:sp macro="" textlink="">
      <xdr:nvSpPr>
        <xdr:cNvPr id="253" name="扶助費該当値テキスト"/>
        <xdr:cNvSpPr txBox="1"/>
      </xdr:nvSpPr>
      <xdr:spPr>
        <a:xfrm>
          <a:off x="4686300" y="154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169286</xdr:rowOff>
    </xdr:from>
    <xdr:to>
      <xdr:col>20</xdr:col>
      <xdr:colOff>38100</xdr:colOff>
      <xdr:row>92</xdr:row>
      <xdr:rowOff>99436</xdr:rowOff>
    </xdr:to>
    <xdr:sp macro="" textlink="">
      <xdr:nvSpPr>
        <xdr:cNvPr id="254" name="楕円 253"/>
        <xdr:cNvSpPr/>
      </xdr:nvSpPr>
      <xdr:spPr>
        <a:xfrm>
          <a:off x="37465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115963</xdr:rowOff>
    </xdr:from>
    <xdr:ext cx="534377" cy="259045"/>
    <xdr:sp macro="" textlink="">
      <xdr:nvSpPr>
        <xdr:cNvPr id="255" name="テキスト ボックス 254"/>
        <xdr:cNvSpPr txBox="1"/>
      </xdr:nvSpPr>
      <xdr:spPr>
        <a:xfrm>
          <a:off x="3530111" y="155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148712</xdr:rowOff>
    </xdr:from>
    <xdr:to>
      <xdr:col>15</xdr:col>
      <xdr:colOff>101600</xdr:colOff>
      <xdr:row>93</xdr:row>
      <xdr:rowOff>78862</xdr:rowOff>
    </xdr:to>
    <xdr:sp macro="" textlink="">
      <xdr:nvSpPr>
        <xdr:cNvPr id="256" name="楕円 255"/>
        <xdr:cNvSpPr/>
      </xdr:nvSpPr>
      <xdr:spPr>
        <a:xfrm>
          <a:off x="2857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95389</xdr:rowOff>
    </xdr:from>
    <xdr:ext cx="534377" cy="259045"/>
    <xdr:sp macro="" textlink="">
      <xdr:nvSpPr>
        <xdr:cNvPr id="257" name="テキスト ボックス 256"/>
        <xdr:cNvSpPr txBox="1"/>
      </xdr:nvSpPr>
      <xdr:spPr>
        <a:xfrm>
          <a:off x="2641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17463</xdr:rowOff>
    </xdr:from>
    <xdr:to>
      <xdr:col>10</xdr:col>
      <xdr:colOff>165100</xdr:colOff>
      <xdr:row>93</xdr:row>
      <xdr:rowOff>119063</xdr:rowOff>
    </xdr:to>
    <xdr:sp macro="" textlink="">
      <xdr:nvSpPr>
        <xdr:cNvPr id="258" name="楕円 257"/>
        <xdr:cNvSpPr/>
      </xdr:nvSpPr>
      <xdr:spPr>
        <a:xfrm>
          <a:off x="1968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135590</xdr:rowOff>
    </xdr:from>
    <xdr:ext cx="534377" cy="259045"/>
    <xdr:sp macro="" textlink="">
      <xdr:nvSpPr>
        <xdr:cNvPr id="259" name="テキスト ボックス 258"/>
        <xdr:cNvSpPr txBox="1"/>
      </xdr:nvSpPr>
      <xdr:spPr>
        <a:xfrm>
          <a:off x="1752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165694</xdr:rowOff>
    </xdr:from>
    <xdr:to>
      <xdr:col>6</xdr:col>
      <xdr:colOff>38100</xdr:colOff>
      <xdr:row>94</xdr:row>
      <xdr:rowOff>95844</xdr:rowOff>
    </xdr:to>
    <xdr:sp macro="" textlink="">
      <xdr:nvSpPr>
        <xdr:cNvPr id="260" name="楕円 259"/>
        <xdr:cNvSpPr/>
      </xdr:nvSpPr>
      <xdr:spPr>
        <a:xfrm>
          <a:off x="1079500" y="161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112371</xdr:rowOff>
    </xdr:from>
    <xdr:ext cx="534377" cy="259045"/>
    <xdr:sp macro="" textlink="">
      <xdr:nvSpPr>
        <xdr:cNvPr id="261" name="テキスト ボックス 260"/>
        <xdr:cNvSpPr txBox="1"/>
      </xdr:nvSpPr>
      <xdr:spPr>
        <a:xfrm>
          <a:off x="863111" y="158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1027</xdr:rowOff>
    </xdr:from>
    <xdr:to>
      <xdr:col>55</xdr:col>
      <xdr:colOff>0</xdr:colOff>
      <xdr:row>37</xdr:row>
      <xdr:rowOff>34315</xdr:rowOff>
    </xdr:to>
    <xdr:cxnSp macro="">
      <xdr:nvCxnSpPr>
        <xdr:cNvPr id="292" name="直線コネクタ 291"/>
        <xdr:cNvCxnSpPr/>
      </xdr:nvCxnSpPr>
      <xdr:spPr>
        <a:xfrm flipV="1">
          <a:off x="9639300" y="6344677"/>
          <a:ext cx="8382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139079</xdr:rowOff>
    </xdr:from>
    <xdr:to>
      <xdr:col>50</xdr:col>
      <xdr:colOff>114300</xdr:colOff>
      <xdr:row>37</xdr:row>
      <xdr:rowOff>34315</xdr:rowOff>
    </xdr:to>
    <xdr:cxnSp macro="">
      <xdr:nvCxnSpPr>
        <xdr:cNvPr id="295" name="直線コネクタ 294"/>
        <xdr:cNvCxnSpPr/>
      </xdr:nvCxnSpPr>
      <xdr:spPr>
        <a:xfrm>
          <a:off x="8750300" y="6139829"/>
          <a:ext cx="889000" cy="23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139079</xdr:rowOff>
    </xdr:from>
    <xdr:to>
      <xdr:col>45</xdr:col>
      <xdr:colOff>177800</xdr:colOff>
      <xdr:row>37</xdr:row>
      <xdr:rowOff>39780</xdr:rowOff>
    </xdr:to>
    <xdr:cxnSp macro="">
      <xdr:nvCxnSpPr>
        <xdr:cNvPr id="298" name="直線コネクタ 297"/>
        <xdr:cNvCxnSpPr/>
      </xdr:nvCxnSpPr>
      <xdr:spPr>
        <a:xfrm flipV="1">
          <a:off x="7861300" y="6139829"/>
          <a:ext cx="889000" cy="24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32988</xdr:rowOff>
    </xdr:from>
    <xdr:to>
      <xdr:col>41</xdr:col>
      <xdr:colOff>50800</xdr:colOff>
      <xdr:row>37</xdr:row>
      <xdr:rowOff>39780</xdr:rowOff>
    </xdr:to>
    <xdr:cxnSp macro="">
      <xdr:nvCxnSpPr>
        <xdr:cNvPr id="301" name="直線コネクタ 300"/>
        <xdr:cNvCxnSpPr/>
      </xdr:nvCxnSpPr>
      <xdr:spPr>
        <a:xfrm>
          <a:off x="6972300" y="6376638"/>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121677</xdr:rowOff>
    </xdr:from>
    <xdr:to>
      <xdr:col>55</xdr:col>
      <xdr:colOff>50800</xdr:colOff>
      <xdr:row>37</xdr:row>
      <xdr:rowOff>51827</xdr:rowOff>
    </xdr:to>
    <xdr:sp macro="" textlink="">
      <xdr:nvSpPr>
        <xdr:cNvPr id="311" name="楕円 310"/>
        <xdr:cNvSpPr/>
      </xdr:nvSpPr>
      <xdr:spPr>
        <a:xfrm>
          <a:off x="10426700" y="62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100104</xdr:rowOff>
    </xdr:from>
    <xdr:ext cx="534377" cy="259045"/>
    <xdr:sp macro="" textlink="">
      <xdr:nvSpPr>
        <xdr:cNvPr id="312" name="補助費等該当値テキスト"/>
        <xdr:cNvSpPr txBox="1"/>
      </xdr:nvSpPr>
      <xdr:spPr>
        <a:xfrm>
          <a:off x="10528300" y="62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154965</xdr:rowOff>
    </xdr:from>
    <xdr:to>
      <xdr:col>50</xdr:col>
      <xdr:colOff>165100</xdr:colOff>
      <xdr:row>37</xdr:row>
      <xdr:rowOff>85115</xdr:rowOff>
    </xdr:to>
    <xdr:sp macro="" textlink="">
      <xdr:nvSpPr>
        <xdr:cNvPr id="313" name="楕円 312"/>
        <xdr:cNvSpPr/>
      </xdr:nvSpPr>
      <xdr:spPr>
        <a:xfrm>
          <a:off x="9588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76242</xdr:rowOff>
    </xdr:from>
    <xdr:ext cx="534377" cy="259045"/>
    <xdr:sp macro="" textlink="">
      <xdr:nvSpPr>
        <xdr:cNvPr id="314" name="テキスト ボックス 313"/>
        <xdr:cNvSpPr txBox="1"/>
      </xdr:nvSpPr>
      <xdr:spPr>
        <a:xfrm>
          <a:off x="9372111" y="64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88279</xdr:rowOff>
    </xdr:from>
    <xdr:to>
      <xdr:col>46</xdr:col>
      <xdr:colOff>38100</xdr:colOff>
      <xdr:row>36</xdr:row>
      <xdr:rowOff>18429</xdr:rowOff>
    </xdr:to>
    <xdr:sp macro="" textlink="">
      <xdr:nvSpPr>
        <xdr:cNvPr id="315" name="楕円 314"/>
        <xdr:cNvSpPr/>
      </xdr:nvSpPr>
      <xdr:spPr>
        <a:xfrm>
          <a:off x="8699500" y="60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9556</xdr:rowOff>
    </xdr:from>
    <xdr:ext cx="534377" cy="259045"/>
    <xdr:sp macro="" textlink="">
      <xdr:nvSpPr>
        <xdr:cNvPr id="316" name="テキスト ボックス 315"/>
        <xdr:cNvSpPr txBox="1"/>
      </xdr:nvSpPr>
      <xdr:spPr>
        <a:xfrm>
          <a:off x="8483111" y="61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160430</xdr:rowOff>
    </xdr:from>
    <xdr:to>
      <xdr:col>41</xdr:col>
      <xdr:colOff>101600</xdr:colOff>
      <xdr:row>37</xdr:row>
      <xdr:rowOff>90580</xdr:rowOff>
    </xdr:to>
    <xdr:sp macro="" textlink="">
      <xdr:nvSpPr>
        <xdr:cNvPr id="317" name="楕円 316"/>
        <xdr:cNvSpPr/>
      </xdr:nvSpPr>
      <xdr:spPr>
        <a:xfrm>
          <a:off x="7810500" y="63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81707</xdr:rowOff>
    </xdr:from>
    <xdr:ext cx="534377" cy="259045"/>
    <xdr:sp macro="" textlink="">
      <xdr:nvSpPr>
        <xdr:cNvPr id="318" name="テキスト ボックス 317"/>
        <xdr:cNvSpPr txBox="1"/>
      </xdr:nvSpPr>
      <xdr:spPr>
        <a:xfrm>
          <a:off x="7594111" y="64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153638</xdr:rowOff>
    </xdr:from>
    <xdr:to>
      <xdr:col>36</xdr:col>
      <xdr:colOff>165100</xdr:colOff>
      <xdr:row>37</xdr:row>
      <xdr:rowOff>83788</xdr:rowOff>
    </xdr:to>
    <xdr:sp macro="" textlink="">
      <xdr:nvSpPr>
        <xdr:cNvPr id="319" name="楕円 318"/>
        <xdr:cNvSpPr/>
      </xdr:nvSpPr>
      <xdr:spPr>
        <a:xfrm>
          <a:off x="6921500" y="63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74915</xdr:rowOff>
    </xdr:from>
    <xdr:ext cx="534377" cy="259045"/>
    <xdr:sp macro="" textlink="">
      <xdr:nvSpPr>
        <xdr:cNvPr id="320" name="テキスト ボックス 319"/>
        <xdr:cNvSpPr txBox="1"/>
      </xdr:nvSpPr>
      <xdr:spPr>
        <a:xfrm>
          <a:off x="6705111" y="64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3584</xdr:rowOff>
    </xdr:from>
    <xdr:to>
      <xdr:col>55</xdr:col>
      <xdr:colOff>0</xdr:colOff>
      <xdr:row>57</xdr:row>
      <xdr:rowOff>114013</xdr:rowOff>
    </xdr:to>
    <xdr:cxnSp macro="">
      <xdr:nvCxnSpPr>
        <xdr:cNvPr id="349" name="直線コネクタ 348"/>
        <xdr:cNvCxnSpPr/>
      </xdr:nvCxnSpPr>
      <xdr:spPr>
        <a:xfrm>
          <a:off x="9639300" y="9776234"/>
          <a:ext cx="838200" cy="1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3584</xdr:rowOff>
    </xdr:from>
    <xdr:to>
      <xdr:col>50</xdr:col>
      <xdr:colOff>114300</xdr:colOff>
      <xdr:row>57</xdr:row>
      <xdr:rowOff>41677</xdr:rowOff>
    </xdr:to>
    <xdr:cxnSp macro="">
      <xdr:nvCxnSpPr>
        <xdr:cNvPr id="352" name="直線コネクタ 351"/>
        <xdr:cNvCxnSpPr/>
      </xdr:nvCxnSpPr>
      <xdr:spPr>
        <a:xfrm flipV="1">
          <a:off x="8750300" y="9776234"/>
          <a:ext cx="889000" cy="3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137094</xdr:rowOff>
    </xdr:from>
    <xdr:to>
      <xdr:col>45</xdr:col>
      <xdr:colOff>177800</xdr:colOff>
      <xdr:row>57</xdr:row>
      <xdr:rowOff>41677</xdr:rowOff>
    </xdr:to>
    <xdr:cxnSp macro="">
      <xdr:nvCxnSpPr>
        <xdr:cNvPr id="355" name="直線コネクタ 354"/>
        <xdr:cNvCxnSpPr/>
      </xdr:nvCxnSpPr>
      <xdr:spPr>
        <a:xfrm>
          <a:off x="7861300" y="9395394"/>
          <a:ext cx="889000" cy="4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137094</xdr:rowOff>
    </xdr:from>
    <xdr:to>
      <xdr:col>41</xdr:col>
      <xdr:colOff>50800</xdr:colOff>
      <xdr:row>56</xdr:row>
      <xdr:rowOff>125572</xdr:rowOff>
    </xdr:to>
    <xdr:cxnSp macro="">
      <xdr:nvCxnSpPr>
        <xdr:cNvPr id="358" name="直線コネクタ 357"/>
        <xdr:cNvCxnSpPr/>
      </xdr:nvCxnSpPr>
      <xdr:spPr>
        <a:xfrm flipV="1">
          <a:off x="6972300" y="9395394"/>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63213</xdr:rowOff>
    </xdr:from>
    <xdr:to>
      <xdr:col>55</xdr:col>
      <xdr:colOff>50800</xdr:colOff>
      <xdr:row>57</xdr:row>
      <xdr:rowOff>164813</xdr:rowOff>
    </xdr:to>
    <xdr:sp macro="" textlink="">
      <xdr:nvSpPr>
        <xdr:cNvPr id="368" name="楕円 367"/>
        <xdr:cNvSpPr/>
      </xdr:nvSpPr>
      <xdr:spPr>
        <a:xfrm>
          <a:off x="10426700" y="98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41640</xdr:rowOff>
    </xdr:from>
    <xdr:ext cx="534377" cy="259045"/>
    <xdr:sp macro="" textlink="">
      <xdr:nvSpPr>
        <xdr:cNvPr id="369" name="普通建設事業費該当値テキスト"/>
        <xdr:cNvSpPr txBox="1"/>
      </xdr:nvSpPr>
      <xdr:spPr>
        <a:xfrm>
          <a:off x="10528300" y="98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124234</xdr:rowOff>
    </xdr:from>
    <xdr:to>
      <xdr:col>50</xdr:col>
      <xdr:colOff>165100</xdr:colOff>
      <xdr:row>57</xdr:row>
      <xdr:rowOff>54384</xdr:rowOff>
    </xdr:to>
    <xdr:sp macro="" textlink="">
      <xdr:nvSpPr>
        <xdr:cNvPr id="370" name="楕円 369"/>
        <xdr:cNvSpPr/>
      </xdr:nvSpPr>
      <xdr:spPr>
        <a:xfrm>
          <a:off x="9588500" y="97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45511</xdr:rowOff>
    </xdr:from>
    <xdr:ext cx="534377" cy="259045"/>
    <xdr:sp macro="" textlink="">
      <xdr:nvSpPr>
        <xdr:cNvPr id="371" name="テキスト ボックス 370"/>
        <xdr:cNvSpPr txBox="1"/>
      </xdr:nvSpPr>
      <xdr:spPr>
        <a:xfrm>
          <a:off x="9372111" y="981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162327</xdr:rowOff>
    </xdr:from>
    <xdr:to>
      <xdr:col>46</xdr:col>
      <xdr:colOff>38100</xdr:colOff>
      <xdr:row>57</xdr:row>
      <xdr:rowOff>92477</xdr:rowOff>
    </xdr:to>
    <xdr:sp macro="" textlink="">
      <xdr:nvSpPr>
        <xdr:cNvPr id="372" name="楕円 371"/>
        <xdr:cNvSpPr/>
      </xdr:nvSpPr>
      <xdr:spPr>
        <a:xfrm>
          <a:off x="8699500" y="97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83604</xdr:rowOff>
    </xdr:from>
    <xdr:ext cx="534377" cy="259045"/>
    <xdr:sp macro="" textlink="">
      <xdr:nvSpPr>
        <xdr:cNvPr id="373" name="テキスト ボックス 372"/>
        <xdr:cNvSpPr txBox="1"/>
      </xdr:nvSpPr>
      <xdr:spPr>
        <a:xfrm>
          <a:off x="8483111" y="98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86294</xdr:rowOff>
    </xdr:from>
    <xdr:to>
      <xdr:col>41</xdr:col>
      <xdr:colOff>101600</xdr:colOff>
      <xdr:row>55</xdr:row>
      <xdr:rowOff>16444</xdr:rowOff>
    </xdr:to>
    <xdr:sp macro="" textlink="">
      <xdr:nvSpPr>
        <xdr:cNvPr id="374" name="楕円 373"/>
        <xdr:cNvSpPr/>
      </xdr:nvSpPr>
      <xdr:spPr>
        <a:xfrm>
          <a:off x="7810500" y="93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32971</xdr:rowOff>
    </xdr:from>
    <xdr:ext cx="599010" cy="259045"/>
    <xdr:sp macro="" textlink="">
      <xdr:nvSpPr>
        <xdr:cNvPr id="375" name="テキスト ボックス 374"/>
        <xdr:cNvSpPr txBox="1"/>
      </xdr:nvSpPr>
      <xdr:spPr>
        <a:xfrm>
          <a:off x="7561795" y="91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74772</xdr:rowOff>
    </xdr:from>
    <xdr:to>
      <xdr:col>36</xdr:col>
      <xdr:colOff>165100</xdr:colOff>
      <xdr:row>57</xdr:row>
      <xdr:rowOff>4922</xdr:rowOff>
    </xdr:to>
    <xdr:sp macro="" textlink="">
      <xdr:nvSpPr>
        <xdr:cNvPr id="376" name="楕円 375"/>
        <xdr:cNvSpPr/>
      </xdr:nvSpPr>
      <xdr:spPr>
        <a:xfrm>
          <a:off x="6921500" y="96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167499</xdr:rowOff>
    </xdr:from>
    <xdr:ext cx="534377" cy="259045"/>
    <xdr:sp macro="" textlink="">
      <xdr:nvSpPr>
        <xdr:cNvPr id="377" name="テキスト ボックス 376"/>
        <xdr:cNvSpPr txBox="1"/>
      </xdr:nvSpPr>
      <xdr:spPr>
        <a:xfrm>
          <a:off x="6705111" y="97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135634</xdr:rowOff>
    </xdr:from>
    <xdr:to>
      <xdr:col>55</xdr:col>
      <xdr:colOff>0</xdr:colOff>
      <xdr:row>78</xdr:row>
      <xdr:rowOff>114112</xdr:rowOff>
    </xdr:to>
    <xdr:cxnSp macro="">
      <xdr:nvCxnSpPr>
        <xdr:cNvPr id="408" name="直線コネクタ 407"/>
        <xdr:cNvCxnSpPr/>
      </xdr:nvCxnSpPr>
      <xdr:spPr>
        <a:xfrm>
          <a:off x="9639300" y="13165834"/>
          <a:ext cx="838200" cy="3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135634</xdr:rowOff>
    </xdr:from>
    <xdr:to>
      <xdr:col>50</xdr:col>
      <xdr:colOff>114300</xdr:colOff>
      <xdr:row>76</xdr:row>
      <xdr:rowOff>153628</xdr:rowOff>
    </xdr:to>
    <xdr:cxnSp macro="">
      <xdr:nvCxnSpPr>
        <xdr:cNvPr id="411" name="直線コネクタ 410"/>
        <xdr:cNvCxnSpPr/>
      </xdr:nvCxnSpPr>
      <xdr:spPr>
        <a:xfrm flipV="1">
          <a:off x="8750300" y="13165834"/>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85718</xdr:rowOff>
    </xdr:from>
    <xdr:to>
      <xdr:col>45</xdr:col>
      <xdr:colOff>177800</xdr:colOff>
      <xdr:row>76</xdr:row>
      <xdr:rowOff>153628</xdr:rowOff>
    </xdr:to>
    <xdr:cxnSp macro="">
      <xdr:nvCxnSpPr>
        <xdr:cNvPr id="414" name="直線コネクタ 413"/>
        <xdr:cNvCxnSpPr/>
      </xdr:nvCxnSpPr>
      <xdr:spPr>
        <a:xfrm>
          <a:off x="7861300" y="12087218"/>
          <a:ext cx="889000" cy="109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63312</xdr:rowOff>
    </xdr:from>
    <xdr:to>
      <xdr:col>55</xdr:col>
      <xdr:colOff>50800</xdr:colOff>
      <xdr:row>78</xdr:row>
      <xdr:rowOff>164912</xdr:rowOff>
    </xdr:to>
    <xdr:sp macro="" textlink="">
      <xdr:nvSpPr>
        <xdr:cNvPr id="424" name="楕円 423"/>
        <xdr:cNvSpPr/>
      </xdr:nvSpPr>
      <xdr:spPr>
        <a:xfrm>
          <a:off x="10426700" y="134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41739</xdr:rowOff>
    </xdr:from>
    <xdr:ext cx="469744" cy="259045"/>
    <xdr:sp macro="" textlink="">
      <xdr:nvSpPr>
        <xdr:cNvPr id="425" name="普通建設事業費 （ うち新規整備　）該当値テキスト"/>
        <xdr:cNvSpPr txBox="1"/>
      </xdr:nvSpPr>
      <xdr:spPr>
        <a:xfrm>
          <a:off x="10528300" y="1341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84834</xdr:rowOff>
    </xdr:from>
    <xdr:to>
      <xdr:col>50</xdr:col>
      <xdr:colOff>165100</xdr:colOff>
      <xdr:row>77</xdr:row>
      <xdr:rowOff>14984</xdr:rowOff>
    </xdr:to>
    <xdr:sp macro="" textlink="">
      <xdr:nvSpPr>
        <xdr:cNvPr id="426" name="楕円 425"/>
        <xdr:cNvSpPr/>
      </xdr:nvSpPr>
      <xdr:spPr>
        <a:xfrm>
          <a:off x="9588500" y="131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31511</xdr:rowOff>
    </xdr:from>
    <xdr:ext cx="534377" cy="259045"/>
    <xdr:sp macro="" textlink="">
      <xdr:nvSpPr>
        <xdr:cNvPr id="427" name="テキスト ボックス 426"/>
        <xdr:cNvSpPr txBox="1"/>
      </xdr:nvSpPr>
      <xdr:spPr>
        <a:xfrm>
          <a:off x="9372111" y="128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102828</xdr:rowOff>
    </xdr:from>
    <xdr:to>
      <xdr:col>46</xdr:col>
      <xdr:colOff>38100</xdr:colOff>
      <xdr:row>77</xdr:row>
      <xdr:rowOff>32978</xdr:rowOff>
    </xdr:to>
    <xdr:sp macro="" textlink="">
      <xdr:nvSpPr>
        <xdr:cNvPr id="428" name="楕円 427"/>
        <xdr:cNvSpPr/>
      </xdr:nvSpPr>
      <xdr:spPr>
        <a:xfrm>
          <a:off x="8699500" y="131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24105</xdr:rowOff>
    </xdr:from>
    <xdr:ext cx="534377" cy="259045"/>
    <xdr:sp macro="" textlink="">
      <xdr:nvSpPr>
        <xdr:cNvPr id="429" name="テキスト ボックス 428"/>
        <xdr:cNvSpPr txBox="1"/>
      </xdr:nvSpPr>
      <xdr:spPr>
        <a:xfrm>
          <a:off x="8483111" y="132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34918</xdr:rowOff>
    </xdr:from>
    <xdr:to>
      <xdr:col>41</xdr:col>
      <xdr:colOff>101600</xdr:colOff>
      <xdr:row>70</xdr:row>
      <xdr:rowOff>136518</xdr:rowOff>
    </xdr:to>
    <xdr:sp macro="" textlink="">
      <xdr:nvSpPr>
        <xdr:cNvPr id="430" name="楕円 429"/>
        <xdr:cNvSpPr/>
      </xdr:nvSpPr>
      <xdr:spPr>
        <a:xfrm>
          <a:off x="7810500" y="120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153045</xdr:rowOff>
    </xdr:from>
    <xdr:ext cx="534377" cy="259045"/>
    <xdr:sp macro="" textlink="">
      <xdr:nvSpPr>
        <xdr:cNvPr id="431" name="テキスト ボックス 430"/>
        <xdr:cNvSpPr txBox="1"/>
      </xdr:nvSpPr>
      <xdr:spPr>
        <a:xfrm>
          <a:off x="7594111" y="118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134314</xdr:rowOff>
    </xdr:from>
    <xdr:to>
      <xdr:col>55</xdr:col>
      <xdr:colOff>0</xdr:colOff>
      <xdr:row>98</xdr:row>
      <xdr:rowOff>40652</xdr:rowOff>
    </xdr:to>
    <xdr:cxnSp macro="">
      <xdr:nvCxnSpPr>
        <xdr:cNvPr id="458" name="直線コネクタ 457"/>
        <xdr:cNvCxnSpPr/>
      </xdr:nvCxnSpPr>
      <xdr:spPr>
        <a:xfrm flipV="1">
          <a:off x="9639300" y="16764964"/>
          <a:ext cx="838200" cy="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169490</xdr:rowOff>
    </xdr:from>
    <xdr:to>
      <xdr:col>50</xdr:col>
      <xdr:colOff>114300</xdr:colOff>
      <xdr:row>98</xdr:row>
      <xdr:rowOff>40652</xdr:rowOff>
    </xdr:to>
    <xdr:cxnSp macro="">
      <xdr:nvCxnSpPr>
        <xdr:cNvPr id="461" name="直線コネクタ 460"/>
        <xdr:cNvCxnSpPr/>
      </xdr:nvCxnSpPr>
      <xdr:spPr>
        <a:xfrm>
          <a:off x="8750300" y="16800140"/>
          <a:ext cx="889000" cy="4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169490</xdr:rowOff>
    </xdr:from>
    <xdr:to>
      <xdr:col>45</xdr:col>
      <xdr:colOff>177800</xdr:colOff>
      <xdr:row>98</xdr:row>
      <xdr:rowOff>122839</xdr:rowOff>
    </xdr:to>
    <xdr:cxnSp macro="">
      <xdr:nvCxnSpPr>
        <xdr:cNvPr id="464" name="直線コネクタ 463"/>
        <xdr:cNvCxnSpPr/>
      </xdr:nvCxnSpPr>
      <xdr:spPr>
        <a:xfrm flipV="1">
          <a:off x="7861300" y="16800140"/>
          <a:ext cx="889000" cy="12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83514</xdr:rowOff>
    </xdr:from>
    <xdr:to>
      <xdr:col>55</xdr:col>
      <xdr:colOff>50800</xdr:colOff>
      <xdr:row>98</xdr:row>
      <xdr:rowOff>13664</xdr:rowOff>
    </xdr:to>
    <xdr:sp macro="" textlink="">
      <xdr:nvSpPr>
        <xdr:cNvPr id="474" name="楕円 473"/>
        <xdr:cNvSpPr/>
      </xdr:nvSpPr>
      <xdr:spPr>
        <a:xfrm>
          <a:off x="10426700" y="167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169891</xdr:rowOff>
    </xdr:from>
    <xdr:ext cx="534377" cy="259045"/>
    <xdr:sp macro="" textlink="">
      <xdr:nvSpPr>
        <xdr:cNvPr id="475" name="普通建設事業費 （ うち更新整備　）該当値テキスト"/>
        <xdr:cNvSpPr txBox="1"/>
      </xdr:nvSpPr>
      <xdr:spPr>
        <a:xfrm>
          <a:off x="10528300" y="1662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161302</xdr:rowOff>
    </xdr:from>
    <xdr:to>
      <xdr:col>50</xdr:col>
      <xdr:colOff>165100</xdr:colOff>
      <xdr:row>98</xdr:row>
      <xdr:rowOff>91452</xdr:rowOff>
    </xdr:to>
    <xdr:sp macro="" textlink="">
      <xdr:nvSpPr>
        <xdr:cNvPr id="476" name="楕円 475"/>
        <xdr:cNvSpPr/>
      </xdr:nvSpPr>
      <xdr:spPr>
        <a:xfrm>
          <a:off x="9588500" y="167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82579</xdr:rowOff>
    </xdr:from>
    <xdr:ext cx="534377" cy="259045"/>
    <xdr:sp macro="" textlink="">
      <xdr:nvSpPr>
        <xdr:cNvPr id="477" name="テキスト ボックス 476"/>
        <xdr:cNvSpPr txBox="1"/>
      </xdr:nvSpPr>
      <xdr:spPr>
        <a:xfrm>
          <a:off x="9372111" y="168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118690</xdr:rowOff>
    </xdr:from>
    <xdr:to>
      <xdr:col>46</xdr:col>
      <xdr:colOff>38100</xdr:colOff>
      <xdr:row>98</xdr:row>
      <xdr:rowOff>48840</xdr:rowOff>
    </xdr:to>
    <xdr:sp macro="" textlink="">
      <xdr:nvSpPr>
        <xdr:cNvPr id="478" name="楕円 477"/>
        <xdr:cNvSpPr/>
      </xdr:nvSpPr>
      <xdr:spPr>
        <a:xfrm>
          <a:off x="8699500" y="167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39967</xdr:rowOff>
    </xdr:from>
    <xdr:ext cx="534377" cy="259045"/>
    <xdr:sp macro="" textlink="">
      <xdr:nvSpPr>
        <xdr:cNvPr id="479" name="テキスト ボックス 478"/>
        <xdr:cNvSpPr txBox="1"/>
      </xdr:nvSpPr>
      <xdr:spPr>
        <a:xfrm>
          <a:off x="8483111" y="168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72039</xdr:rowOff>
    </xdr:from>
    <xdr:to>
      <xdr:col>41</xdr:col>
      <xdr:colOff>101600</xdr:colOff>
      <xdr:row>99</xdr:row>
      <xdr:rowOff>2189</xdr:rowOff>
    </xdr:to>
    <xdr:sp macro="" textlink="">
      <xdr:nvSpPr>
        <xdr:cNvPr id="480" name="楕円 479"/>
        <xdr:cNvSpPr/>
      </xdr:nvSpPr>
      <xdr:spPr>
        <a:xfrm>
          <a:off x="7810500" y="168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164766</xdr:rowOff>
    </xdr:from>
    <xdr:ext cx="469744" cy="259045"/>
    <xdr:sp macro="" textlink="">
      <xdr:nvSpPr>
        <xdr:cNvPr id="481" name="テキスト ボックス 480"/>
        <xdr:cNvSpPr txBox="1"/>
      </xdr:nvSpPr>
      <xdr:spPr>
        <a:xfrm>
          <a:off x="7626428" y="169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77467</xdr:rowOff>
    </xdr:from>
    <xdr:to>
      <xdr:col>85</xdr:col>
      <xdr:colOff>127000</xdr:colOff>
      <xdr:row>77</xdr:row>
      <xdr:rowOff>81178</xdr:rowOff>
    </xdr:to>
    <xdr:cxnSp macro="">
      <xdr:nvCxnSpPr>
        <xdr:cNvPr id="618" name="直線コネクタ 617"/>
        <xdr:cNvCxnSpPr/>
      </xdr:nvCxnSpPr>
      <xdr:spPr>
        <a:xfrm flipV="1">
          <a:off x="15481300" y="13279117"/>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57432</xdr:rowOff>
    </xdr:from>
    <xdr:to>
      <xdr:col>81</xdr:col>
      <xdr:colOff>50800</xdr:colOff>
      <xdr:row>77</xdr:row>
      <xdr:rowOff>81178</xdr:rowOff>
    </xdr:to>
    <xdr:cxnSp macro="">
      <xdr:nvCxnSpPr>
        <xdr:cNvPr id="621" name="直線コネクタ 620"/>
        <xdr:cNvCxnSpPr/>
      </xdr:nvCxnSpPr>
      <xdr:spPr>
        <a:xfrm>
          <a:off x="14592300" y="13259082"/>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57432</xdr:rowOff>
    </xdr:from>
    <xdr:to>
      <xdr:col>76</xdr:col>
      <xdr:colOff>114300</xdr:colOff>
      <xdr:row>77</xdr:row>
      <xdr:rowOff>58099</xdr:rowOff>
    </xdr:to>
    <xdr:cxnSp macro="">
      <xdr:nvCxnSpPr>
        <xdr:cNvPr id="624" name="直線コネクタ 623"/>
        <xdr:cNvCxnSpPr/>
      </xdr:nvCxnSpPr>
      <xdr:spPr>
        <a:xfrm flipV="1">
          <a:off x="13703300" y="1325908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47885</xdr:rowOff>
    </xdr:from>
    <xdr:to>
      <xdr:col>71</xdr:col>
      <xdr:colOff>177800</xdr:colOff>
      <xdr:row>77</xdr:row>
      <xdr:rowOff>58099</xdr:rowOff>
    </xdr:to>
    <xdr:cxnSp macro="">
      <xdr:nvCxnSpPr>
        <xdr:cNvPr id="627" name="直線コネクタ 626"/>
        <xdr:cNvCxnSpPr/>
      </xdr:nvCxnSpPr>
      <xdr:spPr>
        <a:xfrm>
          <a:off x="12814300" y="13249535"/>
          <a:ext cx="8890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26667</xdr:rowOff>
    </xdr:from>
    <xdr:to>
      <xdr:col>85</xdr:col>
      <xdr:colOff>177800</xdr:colOff>
      <xdr:row>77</xdr:row>
      <xdr:rowOff>128267</xdr:rowOff>
    </xdr:to>
    <xdr:sp macro="" textlink="">
      <xdr:nvSpPr>
        <xdr:cNvPr id="637" name="楕円 636"/>
        <xdr:cNvSpPr/>
      </xdr:nvSpPr>
      <xdr:spPr>
        <a:xfrm>
          <a:off x="16268700" y="132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5094</xdr:rowOff>
    </xdr:from>
    <xdr:ext cx="534377" cy="259045"/>
    <xdr:sp macro="" textlink="">
      <xdr:nvSpPr>
        <xdr:cNvPr id="638" name="公債費該当値テキスト"/>
        <xdr:cNvSpPr txBox="1"/>
      </xdr:nvSpPr>
      <xdr:spPr>
        <a:xfrm>
          <a:off x="16370300" y="132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30378</xdr:rowOff>
    </xdr:from>
    <xdr:to>
      <xdr:col>81</xdr:col>
      <xdr:colOff>101600</xdr:colOff>
      <xdr:row>77</xdr:row>
      <xdr:rowOff>131978</xdr:rowOff>
    </xdr:to>
    <xdr:sp macro="" textlink="">
      <xdr:nvSpPr>
        <xdr:cNvPr id="639" name="楕円 638"/>
        <xdr:cNvSpPr/>
      </xdr:nvSpPr>
      <xdr:spPr>
        <a:xfrm>
          <a:off x="15430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123105</xdr:rowOff>
    </xdr:from>
    <xdr:ext cx="534377" cy="259045"/>
    <xdr:sp macro="" textlink="">
      <xdr:nvSpPr>
        <xdr:cNvPr id="640" name="テキスト ボックス 639"/>
        <xdr:cNvSpPr txBox="1"/>
      </xdr:nvSpPr>
      <xdr:spPr>
        <a:xfrm>
          <a:off x="15214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6632</xdr:rowOff>
    </xdr:from>
    <xdr:to>
      <xdr:col>76</xdr:col>
      <xdr:colOff>165100</xdr:colOff>
      <xdr:row>77</xdr:row>
      <xdr:rowOff>108232</xdr:rowOff>
    </xdr:to>
    <xdr:sp macro="" textlink="">
      <xdr:nvSpPr>
        <xdr:cNvPr id="641" name="楕円 640"/>
        <xdr:cNvSpPr/>
      </xdr:nvSpPr>
      <xdr:spPr>
        <a:xfrm>
          <a:off x="14541500" y="132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99359</xdr:rowOff>
    </xdr:from>
    <xdr:ext cx="534377" cy="259045"/>
    <xdr:sp macro="" textlink="">
      <xdr:nvSpPr>
        <xdr:cNvPr id="642" name="テキスト ボックス 641"/>
        <xdr:cNvSpPr txBox="1"/>
      </xdr:nvSpPr>
      <xdr:spPr>
        <a:xfrm>
          <a:off x="14325111" y="133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7299</xdr:rowOff>
    </xdr:from>
    <xdr:to>
      <xdr:col>72</xdr:col>
      <xdr:colOff>38100</xdr:colOff>
      <xdr:row>77</xdr:row>
      <xdr:rowOff>108899</xdr:rowOff>
    </xdr:to>
    <xdr:sp macro="" textlink="">
      <xdr:nvSpPr>
        <xdr:cNvPr id="643" name="楕円 642"/>
        <xdr:cNvSpPr/>
      </xdr:nvSpPr>
      <xdr:spPr>
        <a:xfrm>
          <a:off x="13652500" y="132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100026</xdr:rowOff>
    </xdr:from>
    <xdr:ext cx="534377" cy="259045"/>
    <xdr:sp macro="" textlink="">
      <xdr:nvSpPr>
        <xdr:cNvPr id="644" name="テキスト ボックス 643"/>
        <xdr:cNvSpPr txBox="1"/>
      </xdr:nvSpPr>
      <xdr:spPr>
        <a:xfrm>
          <a:off x="13436111" y="133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168535</xdr:rowOff>
    </xdr:from>
    <xdr:to>
      <xdr:col>67</xdr:col>
      <xdr:colOff>101600</xdr:colOff>
      <xdr:row>77</xdr:row>
      <xdr:rowOff>98685</xdr:rowOff>
    </xdr:to>
    <xdr:sp macro="" textlink="">
      <xdr:nvSpPr>
        <xdr:cNvPr id="645" name="楕円 644"/>
        <xdr:cNvSpPr/>
      </xdr:nvSpPr>
      <xdr:spPr>
        <a:xfrm>
          <a:off x="12763500" y="13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89812</xdr:rowOff>
    </xdr:from>
    <xdr:ext cx="534377" cy="259045"/>
    <xdr:sp macro="" textlink="">
      <xdr:nvSpPr>
        <xdr:cNvPr id="646" name="テキスト ボックス 645"/>
        <xdr:cNvSpPr txBox="1"/>
      </xdr:nvSpPr>
      <xdr:spPr>
        <a:xfrm>
          <a:off x="12547111" y="132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156632</xdr:rowOff>
    </xdr:from>
    <xdr:to>
      <xdr:col>85</xdr:col>
      <xdr:colOff>127000</xdr:colOff>
      <xdr:row>99</xdr:row>
      <xdr:rowOff>76656</xdr:rowOff>
    </xdr:to>
    <xdr:cxnSp macro="">
      <xdr:nvCxnSpPr>
        <xdr:cNvPr id="677" name="直線コネクタ 676"/>
        <xdr:cNvCxnSpPr/>
      </xdr:nvCxnSpPr>
      <xdr:spPr>
        <a:xfrm flipV="1">
          <a:off x="15481300" y="16958732"/>
          <a:ext cx="838200" cy="9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76656</xdr:rowOff>
    </xdr:from>
    <xdr:to>
      <xdr:col>81</xdr:col>
      <xdr:colOff>50800</xdr:colOff>
      <xdr:row>99</xdr:row>
      <xdr:rowOff>88134</xdr:rowOff>
    </xdr:to>
    <xdr:cxnSp macro="">
      <xdr:nvCxnSpPr>
        <xdr:cNvPr id="680" name="直線コネクタ 679"/>
        <xdr:cNvCxnSpPr/>
      </xdr:nvCxnSpPr>
      <xdr:spPr>
        <a:xfrm flipV="1">
          <a:off x="14592300" y="17050206"/>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88134</xdr:rowOff>
    </xdr:from>
    <xdr:to>
      <xdr:col>76</xdr:col>
      <xdr:colOff>114300</xdr:colOff>
      <xdr:row>99</xdr:row>
      <xdr:rowOff>97980</xdr:rowOff>
    </xdr:to>
    <xdr:cxnSp macro="">
      <xdr:nvCxnSpPr>
        <xdr:cNvPr id="683" name="直線コネクタ 682"/>
        <xdr:cNvCxnSpPr/>
      </xdr:nvCxnSpPr>
      <xdr:spPr>
        <a:xfrm flipV="1">
          <a:off x="13703300" y="1706168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166870</xdr:rowOff>
    </xdr:from>
    <xdr:to>
      <xdr:col>71</xdr:col>
      <xdr:colOff>177800</xdr:colOff>
      <xdr:row>99</xdr:row>
      <xdr:rowOff>97980</xdr:rowOff>
    </xdr:to>
    <xdr:cxnSp macro="">
      <xdr:nvCxnSpPr>
        <xdr:cNvPr id="686" name="直線コネクタ 685"/>
        <xdr:cNvCxnSpPr/>
      </xdr:nvCxnSpPr>
      <xdr:spPr>
        <a:xfrm>
          <a:off x="12814300" y="16968970"/>
          <a:ext cx="889000" cy="10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105832</xdr:rowOff>
    </xdr:from>
    <xdr:to>
      <xdr:col>85</xdr:col>
      <xdr:colOff>177800</xdr:colOff>
      <xdr:row>99</xdr:row>
      <xdr:rowOff>35982</xdr:rowOff>
    </xdr:to>
    <xdr:sp macro="" textlink="">
      <xdr:nvSpPr>
        <xdr:cNvPr id="696" name="楕円 695"/>
        <xdr:cNvSpPr/>
      </xdr:nvSpPr>
      <xdr:spPr>
        <a:xfrm>
          <a:off x="16268700" y="169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20759</xdr:rowOff>
    </xdr:from>
    <xdr:ext cx="469744" cy="259045"/>
    <xdr:sp macro="" textlink="">
      <xdr:nvSpPr>
        <xdr:cNvPr id="697" name="積立金該当値テキスト"/>
        <xdr:cNvSpPr txBox="1"/>
      </xdr:nvSpPr>
      <xdr:spPr>
        <a:xfrm>
          <a:off x="16370300" y="1682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25856</xdr:rowOff>
    </xdr:from>
    <xdr:to>
      <xdr:col>81</xdr:col>
      <xdr:colOff>101600</xdr:colOff>
      <xdr:row>99</xdr:row>
      <xdr:rowOff>127456</xdr:rowOff>
    </xdr:to>
    <xdr:sp macro="" textlink="">
      <xdr:nvSpPr>
        <xdr:cNvPr id="698" name="楕円 697"/>
        <xdr:cNvSpPr/>
      </xdr:nvSpPr>
      <xdr:spPr>
        <a:xfrm>
          <a:off x="15430500" y="1699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118583</xdr:rowOff>
    </xdr:from>
    <xdr:ext cx="469744" cy="259045"/>
    <xdr:sp macro="" textlink="">
      <xdr:nvSpPr>
        <xdr:cNvPr id="699" name="テキスト ボックス 698"/>
        <xdr:cNvSpPr txBox="1"/>
      </xdr:nvSpPr>
      <xdr:spPr>
        <a:xfrm>
          <a:off x="15246428" y="170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37334</xdr:rowOff>
    </xdr:from>
    <xdr:to>
      <xdr:col>76</xdr:col>
      <xdr:colOff>165100</xdr:colOff>
      <xdr:row>99</xdr:row>
      <xdr:rowOff>138934</xdr:rowOff>
    </xdr:to>
    <xdr:sp macro="" textlink="">
      <xdr:nvSpPr>
        <xdr:cNvPr id="700" name="楕円 699"/>
        <xdr:cNvSpPr/>
      </xdr:nvSpPr>
      <xdr:spPr>
        <a:xfrm>
          <a:off x="14541500" y="170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130061</xdr:rowOff>
    </xdr:from>
    <xdr:ext cx="378565" cy="259045"/>
    <xdr:sp macro="" textlink="">
      <xdr:nvSpPr>
        <xdr:cNvPr id="701" name="テキスト ボックス 700"/>
        <xdr:cNvSpPr txBox="1"/>
      </xdr:nvSpPr>
      <xdr:spPr>
        <a:xfrm>
          <a:off x="14403017" y="1710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47180</xdr:rowOff>
    </xdr:from>
    <xdr:to>
      <xdr:col>72</xdr:col>
      <xdr:colOff>38100</xdr:colOff>
      <xdr:row>99</xdr:row>
      <xdr:rowOff>148780</xdr:rowOff>
    </xdr:to>
    <xdr:sp macro="" textlink="">
      <xdr:nvSpPr>
        <xdr:cNvPr id="702" name="楕円 701"/>
        <xdr:cNvSpPr/>
      </xdr:nvSpPr>
      <xdr:spPr>
        <a:xfrm>
          <a:off x="13652500" y="170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139907</xdr:rowOff>
    </xdr:from>
    <xdr:ext cx="313932" cy="259045"/>
    <xdr:sp macro="" textlink="">
      <xdr:nvSpPr>
        <xdr:cNvPr id="703" name="テキスト ボックス 702"/>
        <xdr:cNvSpPr txBox="1"/>
      </xdr:nvSpPr>
      <xdr:spPr>
        <a:xfrm>
          <a:off x="13546333" y="17113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116070</xdr:rowOff>
    </xdr:from>
    <xdr:to>
      <xdr:col>67</xdr:col>
      <xdr:colOff>101600</xdr:colOff>
      <xdr:row>99</xdr:row>
      <xdr:rowOff>46220</xdr:rowOff>
    </xdr:to>
    <xdr:sp macro="" textlink="">
      <xdr:nvSpPr>
        <xdr:cNvPr id="704" name="楕円 703"/>
        <xdr:cNvSpPr/>
      </xdr:nvSpPr>
      <xdr:spPr>
        <a:xfrm>
          <a:off x="12763500" y="16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37347</xdr:rowOff>
    </xdr:from>
    <xdr:ext cx="469744" cy="259045"/>
    <xdr:sp macro="" textlink="">
      <xdr:nvSpPr>
        <xdr:cNvPr id="705" name="テキスト ボックス 704"/>
        <xdr:cNvSpPr txBox="1"/>
      </xdr:nvSpPr>
      <xdr:spPr>
        <a:xfrm>
          <a:off x="12579428" y="170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141055</xdr:rowOff>
    </xdr:from>
    <xdr:to>
      <xdr:col>116</xdr:col>
      <xdr:colOff>63500</xdr:colOff>
      <xdr:row>77</xdr:row>
      <xdr:rowOff>152763</xdr:rowOff>
    </xdr:to>
    <xdr:cxnSp macro="">
      <xdr:nvCxnSpPr>
        <xdr:cNvPr id="853" name="直線コネクタ 852"/>
        <xdr:cNvCxnSpPr/>
      </xdr:nvCxnSpPr>
      <xdr:spPr>
        <a:xfrm flipV="1">
          <a:off x="21323300" y="13342705"/>
          <a:ext cx="8382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27262</xdr:rowOff>
    </xdr:from>
    <xdr:to>
      <xdr:col>111</xdr:col>
      <xdr:colOff>177800</xdr:colOff>
      <xdr:row>77</xdr:row>
      <xdr:rowOff>152763</xdr:rowOff>
    </xdr:to>
    <xdr:cxnSp macro="">
      <xdr:nvCxnSpPr>
        <xdr:cNvPr id="856" name="直線コネクタ 855"/>
        <xdr:cNvCxnSpPr/>
      </xdr:nvCxnSpPr>
      <xdr:spPr>
        <a:xfrm>
          <a:off x="20434300" y="13228912"/>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27262</xdr:rowOff>
    </xdr:from>
    <xdr:to>
      <xdr:col>107</xdr:col>
      <xdr:colOff>50800</xdr:colOff>
      <xdr:row>77</xdr:row>
      <xdr:rowOff>125608</xdr:rowOff>
    </xdr:to>
    <xdr:cxnSp macro="">
      <xdr:nvCxnSpPr>
        <xdr:cNvPr id="859" name="直線コネクタ 858"/>
        <xdr:cNvCxnSpPr/>
      </xdr:nvCxnSpPr>
      <xdr:spPr>
        <a:xfrm flipV="1">
          <a:off x="19545300" y="13228912"/>
          <a:ext cx="8890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45092</xdr:rowOff>
    </xdr:from>
    <xdr:to>
      <xdr:col>102</xdr:col>
      <xdr:colOff>114300</xdr:colOff>
      <xdr:row>77</xdr:row>
      <xdr:rowOff>125608</xdr:rowOff>
    </xdr:to>
    <xdr:cxnSp macro="">
      <xdr:nvCxnSpPr>
        <xdr:cNvPr id="862" name="直線コネクタ 861"/>
        <xdr:cNvCxnSpPr/>
      </xdr:nvCxnSpPr>
      <xdr:spPr>
        <a:xfrm>
          <a:off x="18656300" y="13246742"/>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90255</xdr:rowOff>
    </xdr:from>
    <xdr:to>
      <xdr:col>116</xdr:col>
      <xdr:colOff>114300</xdr:colOff>
      <xdr:row>78</xdr:row>
      <xdr:rowOff>20405</xdr:rowOff>
    </xdr:to>
    <xdr:sp macro="" textlink="">
      <xdr:nvSpPr>
        <xdr:cNvPr id="872" name="楕円 871"/>
        <xdr:cNvSpPr/>
      </xdr:nvSpPr>
      <xdr:spPr>
        <a:xfrm>
          <a:off x="22110700" y="132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68682</xdr:rowOff>
    </xdr:from>
    <xdr:ext cx="534377" cy="259045"/>
    <xdr:sp macro="" textlink="">
      <xdr:nvSpPr>
        <xdr:cNvPr id="873" name="繰出金該当値テキスト"/>
        <xdr:cNvSpPr txBox="1"/>
      </xdr:nvSpPr>
      <xdr:spPr>
        <a:xfrm>
          <a:off x="22212300" y="132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101963</xdr:rowOff>
    </xdr:from>
    <xdr:to>
      <xdr:col>112</xdr:col>
      <xdr:colOff>38100</xdr:colOff>
      <xdr:row>78</xdr:row>
      <xdr:rowOff>32113</xdr:rowOff>
    </xdr:to>
    <xdr:sp macro="" textlink="">
      <xdr:nvSpPr>
        <xdr:cNvPr id="874" name="楕円 873"/>
        <xdr:cNvSpPr/>
      </xdr:nvSpPr>
      <xdr:spPr>
        <a:xfrm>
          <a:off x="21272500" y="13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23240</xdr:rowOff>
    </xdr:from>
    <xdr:ext cx="534377" cy="259045"/>
    <xdr:sp macro="" textlink="">
      <xdr:nvSpPr>
        <xdr:cNvPr id="875" name="テキスト ボックス 874"/>
        <xdr:cNvSpPr txBox="1"/>
      </xdr:nvSpPr>
      <xdr:spPr>
        <a:xfrm>
          <a:off x="21056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147912</xdr:rowOff>
    </xdr:from>
    <xdr:to>
      <xdr:col>107</xdr:col>
      <xdr:colOff>101600</xdr:colOff>
      <xdr:row>77</xdr:row>
      <xdr:rowOff>78062</xdr:rowOff>
    </xdr:to>
    <xdr:sp macro="" textlink="">
      <xdr:nvSpPr>
        <xdr:cNvPr id="876" name="楕円 875"/>
        <xdr:cNvSpPr/>
      </xdr:nvSpPr>
      <xdr:spPr>
        <a:xfrm>
          <a:off x="20383500" y="131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69189</xdr:rowOff>
    </xdr:from>
    <xdr:ext cx="534377" cy="259045"/>
    <xdr:sp macro="" textlink="">
      <xdr:nvSpPr>
        <xdr:cNvPr id="877" name="テキスト ボックス 876"/>
        <xdr:cNvSpPr txBox="1"/>
      </xdr:nvSpPr>
      <xdr:spPr>
        <a:xfrm>
          <a:off x="20167111" y="132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74808</xdr:rowOff>
    </xdr:from>
    <xdr:to>
      <xdr:col>102</xdr:col>
      <xdr:colOff>165100</xdr:colOff>
      <xdr:row>78</xdr:row>
      <xdr:rowOff>4958</xdr:rowOff>
    </xdr:to>
    <xdr:sp macro="" textlink="">
      <xdr:nvSpPr>
        <xdr:cNvPr id="878" name="楕円 877"/>
        <xdr:cNvSpPr/>
      </xdr:nvSpPr>
      <xdr:spPr>
        <a:xfrm>
          <a:off x="194945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167535</xdr:rowOff>
    </xdr:from>
    <xdr:ext cx="534377" cy="259045"/>
    <xdr:sp macro="" textlink="">
      <xdr:nvSpPr>
        <xdr:cNvPr id="879" name="テキスト ボックス 878"/>
        <xdr:cNvSpPr txBox="1"/>
      </xdr:nvSpPr>
      <xdr:spPr>
        <a:xfrm>
          <a:off x="19278111" y="1336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165742</xdr:rowOff>
    </xdr:from>
    <xdr:to>
      <xdr:col>98</xdr:col>
      <xdr:colOff>38100</xdr:colOff>
      <xdr:row>77</xdr:row>
      <xdr:rowOff>95892</xdr:rowOff>
    </xdr:to>
    <xdr:sp macro="" textlink="">
      <xdr:nvSpPr>
        <xdr:cNvPr id="880" name="楕円 879"/>
        <xdr:cNvSpPr/>
      </xdr:nvSpPr>
      <xdr:spPr>
        <a:xfrm>
          <a:off x="18605500" y="13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87019</xdr:rowOff>
    </xdr:from>
    <xdr:ext cx="534377" cy="259045"/>
    <xdr:sp macro="" textlink="">
      <xdr:nvSpPr>
        <xdr:cNvPr id="881" name="テキスト ボックス 880"/>
        <xdr:cNvSpPr txBox="1"/>
      </xdr:nvSpPr>
      <xdr:spPr>
        <a:xfrm>
          <a:off x="18389111" y="13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本町は５１８ヘクタールの町域に人口約１万９千人が居住しており、歴史的に古くから交通の要衝であったこともあり、コンパクトシティとしての特徴をもつ。</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住民一人当たりのコストでみた場合、人件費は沖縄県平均より</a:t>
          </a:r>
          <a:r>
            <a:rPr kumimoji="1" lang="ja-JP" altLang="en-US" sz="1400">
              <a:solidFill>
                <a:schemeClr val="dk1"/>
              </a:solidFill>
              <a:effectLst/>
              <a:latin typeface="+mn-lt"/>
              <a:ea typeface="+mn-ea"/>
              <a:cs typeface="+mn-cs"/>
            </a:rPr>
            <a:t>１０，６３０</a:t>
          </a:r>
          <a:r>
            <a:rPr kumimoji="1" lang="ja-JP" altLang="ja-JP" sz="1400">
              <a:solidFill>
                <a:schemeClr val="dk1"/>
              </a:solidFill>
              <a:effectLst/>
              <a:latin typeface="+mn-lt"/>
              <a:ea typeface="+mn-ea"/>
              <a:cs typeface="+mn-cs"/>
            </a:rPr>
            <a:t>円低く、比較的少ないコストに抑えることができている。</a:t>
          </a:r>
          <a:endParaRPr lang="ja-JP" altLang="ja-JP" sz="1400">
            <a:effectLst/>
          </a:endParaRPr>
        </a:p>
        <a:p>
          <a:r>
            <a:rPr kumimoji="1" lang="ja-JP" altLang="ja-JP" sz="1400">
              <a:solidFill>
                <a:schemeClr val="dk1"/>
              </a:solidFill>
              <a:effectLst/>
              <a:latin typeface="+mn-lt"/>
              <a:ea typeface="+mn-ea"/>
              <a:cs typeface="+mn-cs"/>
            </a:rPr>
            <a:t>　　 公債費も沖縄県平均より１２，</a:t>
          </a:r>
          <a:r>
            <a:rPr kumimoji="1" lang="ja-JP" altLang="en-US" sz="1400">
              <a:solidFill>
                <a:schemeClr val="dk1"/>
              </a:solidFill>
              <a:effectLst/>
              <a:latin typeface="+mn-lt"/>
              <a:ea typeface="+mn-ea"/>
              <a:cs typeface="+mn-cs"/>
            </a:rPr>
            <a:t>１４７</a:t>
          </a:r>
          <a:r>
            <a:rPr kumimoji="1" lang="ja-JP" altLang="ja-JP" sz="1400">
              <a:solidFill>
                <a:schemeClr val="dk1"/>
              </a:solidFill>
              <a:effectLst/>
              <a:latin typeface="+mn-lt"/>
              <a:ea typeface="+mn-ea"/>
              <a:cs typeface="+mn-cs"/>
            </a:rPr>
            <a:t>円低い。義務的経費のなかでは扶助費が高く、県平均より低いものの類似団体平均より</a:t>
          </a:r>
          <a:r>
            <a:rPr kumimoji="1" lang="ja-JP" altLang="en-US" sz="1400">
              <a:solidFill>
                <a:schemeClr val="dk1"/>
              </a:solidFill>
              <a:effectLst/>
              <a:latin typeface="+mn-lt"/>
              <a:ea typeface="+mn-ea"/>
              <a:cs typeface="+mn-cs"/>
            </a:rPr>
            <a:t>３９，１５４</a:t>
          </a:r>
          <a:r>
            <a:rPr kumimoji="1" lang="ja-JP" altLang="ja-JP" sz="1400">
              <a:solidFill>
                <a:schemeClr val="dk1"/>
              </a:solidFill>
              <a:effectLst/>
              <a:latin typeface="+mn-lt"/>
              <a:ea typeface="+mn-ea"/>
              <a:cs typeface="+mn-cs"/>
            </a:rPr>
            <a:t>円多い（１．</a:t>
          </a:r>
          <a:r>
            <a:rPr kumimoji="1" lang="ja-JP" altLang="en-US" sz="1400">
              <a:solidFill>
                <a:schemeClr val="dk1"/>
              </a:solidFill>
              <a:effectLst/>
              <a:latin typeface="+mn-lt"/>
              <a:ea typeface="+mn-ea"/>
              <a:cs typeface="+mn-cs"/>
            </a:rPr>
            <a:t>５６</a:t>
          </a:r>
          <a:r>
            <a:rPr kumimoji="1" lang="ja-JP" altLang="ja-JP" sz="1400">
              <a:solidFill>
                <a:schemeClr val="dk1"/>
              </a:solidFill>
              <a:effectLst/>
              <a:latin typeface="+mn-lt"/>
              <a:ea typeface="+mn-ea"/>
              <a:cs typeface="+mn-cs"/>
            </a:rPr>
            <a:t>倍）。</a:t>
          </a:r>
          <a:endParaRPr lang="ja-JP" altLang="ja-JP" sz="1400">
            <a:effectLst/>
          </a:endParaRPr>
        </a:p>
        <a:p>
          <a:r>
            <a:rPr kumimoji="1" lang="ja-JP" altLang="ja-JP" sz="1400">
              <a:solidFill>
                <a:schemeClr val="dk1"/>
              </a:solidFill>
              <a:effectLst/>
              <a:latin typeface="+mn-lt"/>
              <a:ea typeface="+mn-ea"/>
              <a:cs typeface="+mn-cs"/>
            </a:rPr>
            <a:t>　維持修繕費は、類似団体平均と比べこれまで低く抑えられてきたが、老朽化施設が複数存在していることから今後は増えることが懸念される。関連して、積</a:t>
          </a:r>
          <a:endParaRPr lang="ja-JP" altLang="ja-JP" sz="1400">
            <a:effectLst/>
          </a:endParaRPr>
        </a:p>
        <a:p>
          <a:r>
            <a:rPr kumimoji="1" lang="ja-JP" altLang="ja-JP" sz="1400">
              <a:solidFill>
                <a:schemeClr val="dk1"/>
              </a:solidFill>
              <a:effectLst/>
              <a:latin typeface="+mn-lt"/>
              <a:ea typeface="+mn-ea"/>
              <a:cs typeface="+mn-cs"/>
            </a:rPr>
            <a:t>　立金が類似団体平均</a:t>
          </a:r>
          <a:r>
            <a:rPr kumimoji="1" lang="ja-JP" altLang="en-US" sz="1400">
              <a:solidFill>
                <a:schemeClr val="dk1"/>
              </a:solidFill>
              <a:effectLst/>
              <a:latin typeface="+mn-lt"/>
              <a:ea typeface="+mn-ea"/>
              <a:cs typeface="+mn-cs"/>
            </a:rPr>
            <a:t>より１７，３３８円低く、</a:t>
          </a:r>
          <a:r>
            <a:rPr kumimoji="1" lang="ja-JP" altLang="ja-JP" sz="1400">
              <a:solidFill>
                <a:schemeClr val="dk1"/>
              </a:solidFill>
              <a:effectLst/>
              <a:latin typeface="+mn-lt"/>
              <a:ea typeface="+mn-ea"/>
              <a:cs typeface="+mn-cs"/>
            </a:rPr>
            <a:t>県平均より</a:t>
          </a:r>
          <a:r>
            <a:rPr kumimoji="1" lang="ja-JP" altLang="en-US" sz="1400">
              <a:solidFill>
                <a:schemeClr val="dk1"/>
              </a:solidFill>
              <a:effectLst/>
              <a:latin typeface="+mn-lt"/>
              <a:ea typeface="+mn-ea"/>
              <a:cs typeface="+mn-cs"/>
            </a:rPr>
            <a:t>１４，３３８円</a:t>
          </a:r>
          <a:r>
            <a:rPr kumimoji="1" lang="ja-JP" altLang="ja-JP" sz="1400">
              <a:solidFill>
                <a:schemeClr val="dk1"/>
              </a:solidFill>
              <a:effectLst/>
              <a:latin typeface="+mn-lt"/>
              <a:ea typeface="+mn-ea"/>
              <a:cs typeface="+mn-cs"/>
            </a:rPr>
            <a:t>低</a:t>
          </a:r>
          <a:r>
            <a:rPr kumimoji="1" lang="ja-JP" altLang="en-US" sz="1400">
              <a:solidFill>
                <a:schemeClr val="dk1"/>
              </a:solidFill>
              <a:effectLst/>
              <a:latin typeface="+mn-lt"/>
              <a:ea typeface="+mn-ea"/>
              <a:cs typeface="+mn-cs"/>
            </a:rPr>
            <a:t>い。</a:t>
          </a:r>
          <a:r>
            <a:rPr kumimoji="1" lang="ja-JP" altLang="ja-JP" sz="1400">
              <a:solidFill>
                <a:schemeClr val="dk1"/>
              </a:solidFill>
              <a:effectLst/>
              <a:latin typeface="+mn-lt"/>
              <a:ea typeface="+mn-ea"/>
              <a:cs typeface="+mn-cs"/>
            </a:rPr>
            <a:t>施設の長寿命化、将来の建替えを想定し公共施設等整備基金への積立を実施する必要がある。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19,587
19,477
5.18
7,471,533
7,298,126
151,488
3,869,636
6,096,803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87775</xdr:rowOff>
    </xdr:from>
    <xdr:to>
      <xdr:col>24</xdr:col>
      <xdr:colOff>63500</xdr:colOff>
      <xdr:row>35</xdr:row>
      <xdr:rowOff>89734</xdr:rowOff>
    </xdr:to>
    <xdr:cxnSp macro="">
      <xdr:nvCxnSpPr>
        <xdr:cNvPr id="63" name="直線コネクタ 62"/>
        <xdr:cNvCxnSpPr/>
      </xdr:nvCxnSpPr>
      <xdr:spPr>
        <a:xfrm>
          <a:off x="3797300" y="608852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31931</xdr:rowOff>
    </xdr:from>
    <xdr:to>
      <xdr:col>19</xdr:col>
      <xdr:colOff>177800</xdr:colOff>
      <xdr:row>35</xdr:row>
      <xdr:rowOff>87775</xdr:rowOff>
    </xdr:to>
    <xdr:cxnSp macro="">
      <xdr:nvCxnSpPr>
        <xdr:cNvPr id="66" name="直線コネクタ 65"/>
        <xdr:cNvCxnSpPr/>
      </xdr:nvCxnSpPr>
      <xdr:spPr>
        <a:xfrm>
          <a:off x="2908300" y="6032681"/>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122718</xdr:rowOff>
    </xdr:from>
    <xdr:to>
      <xdr:col>15</xdr:col>
      <xdr:colOff>50800</xdr:colOff>
      <xdr:row>35</xdr:row>
      <xdr:rowOff>31931</xdr:rowOff>
    </xdr:to>
    <xdr:cxnSp macro="">
      <xdr:nvCxnSpPr>
        <xdr:cNvPr id="69" name="直線コネクタ 68"/>
        <xdr:cNvCxnSpPr/>
      </xdr:nvCxnSpPr>
      <xdr:spPr>
        <a:xfrm>
          <a:off x="2019300" y="59520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122718</xdr:rowOff>
    </xdr:from>
    <xdr:to>
      <xdr:col>10</xdr:col>
      <xdr:colOff>114300</xdr:colOff>
      <xdr:row>34</xdr:row>
      <xdr:rowOff>170398</xdr:rowOff>
    </xdr:to>
    <xdr:cxnSp macro="">
      <xdr:nvCxnSpPr>
        <xdr:cNvPr id="72" name="直線コネクタ 71"/>
        <xdr:cNvCxnSpPr/>
      </xdr:nvCxnSpPr>
      <xdr:spPr>
        <a:xfrm flipV="1">
          <a:off x="1130300" y="595201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38934</xdr:rowOff>
    </xdr:from>
    <xdr:to>
      <xdr:col>24</xdr:col>
      <xdr:colOff>114300</xdr:colOff>
      <xdr:row>35</xdr:row>
      <xdr:rowOff>140534</xdr:rowOff>
    </xdr:to>
    <xdr:sp macro="" textlink="">
      <xdr:nvSpPr>
        <xdr:cNvPr id="82" name="楕円 81"/>
        <xdr:cNvSpPr/>
      </xdr:nvSpPr>
      <xdr:spPr>
        <a:xfrm>
          <a:off x="4584700" y="6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17361</xdr:rowOff>
    </xdr:from>
    <xdr:ext cx="469744" cy="259045"/>
    <xdr:sp macro="" textlink="">
      <xdr:nvSpPr>
        <xdr:cNvPr id="83" name="議会費該当値テキスト"/>
        <xdr:cNvSpPr txBox="1"/>
      </xdr:nvSpPr>
      <xdr:spPr>
        <a:xfrm>
          <a:off x="4686300" y="601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36975</xdr:rowOff>
    </xdr:from>
    <xdr:to>
      <xdr:col>20</xdr:col>
      <xdr:colOff>38100</xdr:colOff>
      <xdr:row>35</xdr:row>
      <xdr:rowOff>138575</xdr:rowOff>
    </xdr:to>
    <xdr:sp macro="" textlink="">
      <xdr:nvSpPr>
        <xdr:cNvPr id="84" name="楕円 83"/>
        <xdr:cNvSpPr/>
      </xdr:nvSpPr>
      <xdr:spPr>
        <a:xfrm>
          <a:off x="37465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129702</xdr:rowOff>
    </xdr:from>
    <xdr:ext cx="469744" cy="259045"/>
    <xdr:sp macro="" textlink="">
      <xdr:nvSpPr>
        <xdr:cNvPr id="85" name="テキスト ボックス 84"/>
        <xdr:cNvSpPr txBox="1"/>
      </xdr:nvSpPr>
      <xdr:spPr>
        <a:xfrm>
          <a:off x="3562428" y="61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152581</xdr:rowOff>
    </xdr:from>
    <xdr:to>
      <xdr:col>15</xdr:col>
      <xdr:colOff>101600</xdr:colOff>
      <xdr:row>35</xdr:row>
      <xdr:rowOff>82731</xdr:rowOff>
    </xdr:to>
    <xdr:sp macro="" textlink="">
      <xdr:nvSpPr>
        <xdr:cNvPr id="86" name="楕円 85"/>
        <xdr:cNvSpPr/>
      </xdr:nvSpPr>
      <xdr:spPr>
        <a:xfrm>
          <a:off x="2857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73858</xdr:rowOff>
    </xdr:from>
    <xdr:ext cx="469744" cy="259045"/>
    <xdr:sp macro="" textlink="">
      <xdr:nvSpPr>
        <xdr:cNvPr id="87" name="テキスト ボックス 86"/>
        <xdr:cNvSpPr txBox="1"/>
      </xdr:nvSpPr>
      <xdr:spPr>
        <a:xfrm>
          <a:off x="2673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71918</xdr:rowOff>
    </xdr:from>
    <xdr:to>
      <xdr:col>10</xdr:col>
      <xdr:colOff>165100</xdr:colOff>
      <xdr:row>35</xdr:row>
      <xdr:rowOff>2068</xdr:rowOff>
    </xdr:to>
    <xdr:sp macro="" textlink="">
      <xdr:nvSpPr>
        <xdr:cNvPr id="88" name="楕円 87"/>
        <xdr:cNvSpPr/>
      </xdr:nvSpPr>
      <xdr:spPr>
        <a:xfrm>
          <a:off x="1968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164645</xdr:rowOff>
    </xdr:from>
    <xdr:ext cx="469744" cy="259045"/>
    <xdr:sp macro="" textlink="">
      <xdr:nvSpPr>
        <xdr:cNvPr id="89" name="テキスト ボックス 88"/>
        <xdr:cNvSpPr txBox="1"/>
      </xdr:nvSpPr>
      <xdr:spPr>
        <a:xfrm>
          <a:off x="1784428" y="59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119598</xdr:rowOff>
    </xdr:from>
    <xdr:to>
      <xdr:col>6</xdr:col>
      <xdr:colOff>38100</xdr:colOff>
      <xdr:row>35</xdr:row>
      <xdr:rowOff>49748</xdr:rowOff>
    </xdr:to>
    <xdr:sp macro="" textlink="">
      <xdr:nvSpPr>
        <xdr:cNvPr id="90" name="楕円 89"/>
        <xdr:cNvSpPr/>
      </xdr:nvSpPr>
      <xdr:spPr>
        <a:xfrm>
          <a:off x="1079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40875</xdr:rowOff>
    </xdr:from>
    <xdr:ext cx="469744" cy="259045"/>
    <xdr:sp macro="" textlink="">
      <xdr:nvSpPr>
        <xdr:cNvPr id="91" name="テキスト ボックス 90"/>
        <xdr:cNvSpPr txBox="1"/>
      </xdr:nvSpPr>
      <xdr:spPr>
        <a:xfrm>
          <a:off x="895428" y="604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73909</xdr:rowOff>
    </xdr:from>
    <xdr:to>
      <xdr:col>24</xdr:col>
      <xdr:colOff>63500</xdr:colOff>
      <xdr:row>57</xdr:row>
      <xdr:rowOff>115857</xdr:rowOff>
    </xdr:to>
    <xdr:cxnSp macro="">
      <xdr:nvCxnSpPr>
        <xdr:cNvPr id="120" name="直線コネクタ 119"/>
        <xdr:cNvCxnSpPr/>
      </xdr:nvCxnSpPr>
      <xdr:spPr>
        <a:xfrm flipV="1">
          <a:off x="3797300" y="9846559"/>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78138</xdr:rowOff>
    </xdr:from>
    <xdr:to>
      <xdr:col>19</xdr:col>
      <xdr:colOff>177800</xdr:colOff>
      <xdr:row>57</xdr:row>
      <xdr:rowOff>115857</xdr:rowOff>
    </xdr:to>
    <xdr:cxnSp macro="">
      <xdr:nvCxnSpPr>
        <xdr:cNvPr id="123" name="直線コネクタ 122"/>
        <xdr:cNvCxnSpPr/>
      </xdr:nvCxnSpPr>
      <xdr:spPr>
        <a:xfrm>
          <a:off x="2908300" y="985078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62943</xdr:rowOff>
    </xdr:from>
    <xdr:to>
      <xdr:col>15</xdr:col>
      <xdr:colOff>50800</xdr:colOff>
      <xdr:row>57</xdr:row>
      <xdr:rowOff>78138</xdr:rowOff>
    </xdr:to>
    <xdr:cxnSp macro="">
      <xdr:nvCxnSpPr>
        <xdr:cNvPr id="126" name="直線コネクタ 125"/>
        <xdr:cNvCxnSpPr/>
      </xdr:nvCxnSpPr>
      <xdr:spPr>
        <a:xfrm>
          <a:off x="2019300" y="9321243"/>
          <a:ext cx="889000" cy="52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62943</xdr:rowOff>
    </xdr:from>
    <xdr:to>
      <xdr:col>10</xdr:col>
      <xdr:colOff>114300</xdr:colOff>
      <xdr:row>57</xdr:row>
      <xdr:rowOff>16621</xdr:rowOff>
    </xdr:to>
    <xdr:cxnSp macro="">
      <xdr:nvCxnSpPr>
        <xdr:cNvPr id="129" name="直線コネクタ 128"/>
        <xdr:cNvCxnSpPr/>
      </xdr:nvCxnSpPr>
      <xdr:spPr>
        <a:xfrm flipV="1">
          <a:off x="1130300" y="9321243"/>
          <a:ext cx="889000" cy="4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23109</xdr:rowOff>
    </xdr:from>
    <xdr:to>
      <xdr:col>24</xdr:col>
      <xdr:colOff>114300</xdr:colOff>
      <xdr:row>57</xdr:row>
      <xdr:rowOff>124709</xdr:rowOff>
    </xdr:to>
    <xdr:sp macro="" textlink="">
      <xdr:nvSpPr>
        <xdr:cNvPr id="139" name="楕円 138"/>
        <xdr:cNvSpPr/>
      </xdr:nvSpPr>
      <xdr:spPr>
        <a:xfrm>
          <a:off x="4584700" y="97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109486</xdr:rowOff>
    </xdr:from>
    <xdr:ext cx="534377" cy="259045"/>
    <xdr:sp macro="" textlink="">
      <xdr:nvSpPr>
        <xdr:cNvPr id="140" name="総務費該当値テキスト"/>
        <xdr:cNvSpPr txBox="1"/>
      </xdr:nvSpPr>
      <xdr:spPr>
        <a:xfrm>
          <a:off x="4686300" y="97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65057</xdr:rowOff>
    </xdr:from>
    <xdr:to>
      <xdr:col>20</xdr:col>
      <xdr:colOff>38100</xdr:colOff>
      <xdr:row>57</xdr:row>
      <xdr:rowOff>166657</xdr:rowOff>
    </xdr:to>
    <xdr:sp macro="" textlink="">
      <xdr:nvSpPr>
        <xdr:cNvPr id="141" name="楕円 140"/>
        <xdr:cNvSpPr/>
      </xdr:nvSpPr>
      <xdr:spPr>
        <a:xfrm>
          <a:off x="3746500" y="98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157784</xdr:rowOff>
    </xdr:from>
    <xdr:ext cx="534377" cy="259045"/>
    <xdr:sp macro="" textlink="">
      <xdr:nvSpPr>
        <xdr:cNvPr id="142" name="テキスト ボックス 141"/>
        <xdr:cNvSpPr txBox="1"/>
      </xdr:nvSpPr>
      <xdr:spPr>
        <a:xfrm>
          <a:off x="3530111" y="99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27338</xdr:rowOff>
    </xdr:from>
    <xdr:to>
      <xdr:col>15</xdr:col>
      <xdr:colOff>101600</xdr:colOff>
      <xdr:row>57</xdr:row>
      <xdr:rowOff>128938</xdr:rowOff>
    </xdr:to>
    <xdr:sp macro="" textlink="">
      <xdr:nvSpPr>
        <xdr:cNvPr id="143" name="楕円 142"/>
        <xdr:cNvSpPr/>
      </xdr:nvSpPr>
      <xdr:spPr>
        <a:xfrm>
          <a:off x="2857500" y="97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120065</xdr:rowOff>
    </xdr:from>
    <xdr:ext cx="534377" cy="259045"/>
    <xdr:sp macro="" textlink="">
      <xdr:nvSpPr>
        <xdr:cNvPr id="144" name="テキスト ボックス 143"/>
        <xdr:cNvSpPr txBox="1"/>
      </xdr:nvSpPr>
      <xdr:spPr>
        <a:xfrm>
          <a:off x="2641111" y="98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12143</xdr:rowOff>
    </xdr:from>
    <xdr:to>
      <xdr:col>10</xdr:col>
      <xdr:colOff>165100</xdr:colOff>
      <xdr:row>54</xdr:row>
      <xdr:rowOff>113743</xdr:rowOff>
    </xdr:to>
    <xdr:sp macro="" textlink="">
      <xdr:nvSpPr>
        <xdr:cNvPr id="145" name="楕円 144"/>
        <xdr:cNvSpPr/>
      </xdr:nvSpPr>
      <xdr:spPr>
        <a:xfrm>
          <a:off x="1968500" y="92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130270</xdr:rowOff>
    </xdr:from>
    <xdr:ext cx="599010" cy="259045"/>
    <xdr:sp macro="" textlink="">
      <xdr:nvSpPr>
        <xdr:cNvPr id="146" name="テキスト ボックス 145"/>
        <xdr:cNvSpPr txBox="1"/>
      </xdr:nvSpPr>
      <xdr:spPr>
        <a:xfrm>
          <a:off x="1719795" y="90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137271</xdr:rowOff>
    </xdr:from>
    <xdr:to>
      <xdr:col>6</xdr:col>
      <xdr:colOff>38100</xdr:colOff>
      <xdr:row>57</xdr:row>
      <xdr:rowOff>67421</xdr:rowOff>
    </xdr:to>
    <xdr:sp macro="" textlink="">
      <xdr:nvSpPr>
        <xdr:cNvPr id="147" name="楕円 146"/>
        <xdr:cNvSpPr/>
      </xdr:nvSpPr>
      <xdr:spPr>
        <a:xfrm>
          <a:off x="1079500" y="97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58548</xdr:rowOff>
    </xdr:from>
    <xdr:ext cx="534377" cy="259045"/>
    <xdr:sp macro="" textlink="">
      <xdr:nvSpPr>
        <xdr:cNvPr id="148" name="テキスト ボックス 147"/>
        <xdr:cNvSpPr txBox="1"/>
      </xdr:nvSpPr>
      <xdr:spPr>
        <a:xfrm>
          <a:off x="863111" y="98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xdr:rowOff>
    </xdr:from>
    <xdr:to>
      <xdr:col>24</xdr:col>
      <xdr:colOff>63500</xdr:colOff>
      <xdr:row>75</xdr:row>
      <xdr:rowOff>65906</xdr:rowOff>
    </xdr:to>
    <xdr:cxnSp macro="">
      <xdr:nvCxnSpPr>
        <xdr:cNvPr id="180" name="直線コネクタ 179"/>
        <xdr:cNvCxnSpPr/>
      </xdr:nvCxnSpPr>
      <xdr:spPr>
        <a:xfrm flipV="1">
          <a:off x="3797300" y="128603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51046</xdr:rowOff>
    </xdr:from>
    <xdr:to>
      <xdr:col>19</xdr:col>
      <xdr:colOff>177800</xdr:colOff>
      <xdr:row>75</xdr:row>
      <xdr:rowOff>65906</xdr:rowOff>
    </xdr:to>
    <xdr:cxnSp macro="">
      <xdr:nvCxnSpPr>
        <xdr:cNvPr id="183" name="直線コネクタ 182"/>
        <xdr:cNvCxnSpPr/>
      </xdr:nvCxnSpPr>
      <xdr:spPr>
        <a:xfrm>
          <a:off x="2908300" y="1290979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51046</xdr:rowOff>
    </xdr:from>
    <xdr:to>
      <xdr:col>15</xdr:col>
      <xdr:colOff>50800</xdr:colOff>
      <xdr:row>77</xdr:row>
      <xdr:rowOff>14667</xdr:rowOff>
    </xdr:to>
    <xdr:cxnSp macro="">
      <xdr:nvCxnSpPr>
        <xdr:cNvPr id="186" name="直線コネクタ 185"/>
        <xdr:cNvCxnSpPr/>
      </xdr:nvCxnSpPr>
      <xdr:spPr>
        <a:xfrm flipV="1">
          <a:off x="2019300" y="12909796"/>
          <a:ext cx="889000" cy="3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92227</xdr:rowOff>
    </xdr:from>
    <xdr:to>
      <xdr:col>10</xdr:col>
      <xdr:colOff>114300</xdr:colOff>
      <xdr:row>77</xdr:row>
      <xdr:rowOff>14667</xdr:rowOff>
    </xdr:to>
    <xdr:cxnSp macro="">
      <xdr:nvCxnSpPr>
        <xdr:cNvPr id="189" name="直線コネクタ 188"/>
        <xdr:cNvCxnSpPr/>
      </xdr:nvCxnSpPr>
      <xdr:spPr>
        <a:xfrm>
          <a:off x="1130300" y="13122427"/>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122210</xdr:rowOff>
    </xdr:from>
    <xdr:to>
      <xdr:col>24</xdr:col>
      <xdr:colOff>114300</xdr:colOff>
      <xdr:row>75</xdr:row>
      <xdr:rowOff>52360</xdr:rowOff>
    </xdr:to>
    <xdr:sp macro="" textlink="">
      <xdr:nvSpPr>
        <xdr:cNvPr id="199" name="楕円 198"/>
        <xdr:cNvSpPr/>
      </xdr:nvSpPr>
      <xdr:spPr>
        <a:xfrm>
          <a:off x="4584700" y="128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145087</xdr:rowOff>
    </xdr:from>
    <xdr:ext cx="599010" cy="259045"/>
    <xdr:sp macro="" textlink="">
      <xdr:nvSpPr>
        <xdr:cNvPr id="200" name="民生費該当値テキスト"/>
        <xdr:cNvSpPr txBox="1"/>
      </xdr:nvSpPr>
      <xdr:spPr>
        <a:xfrm>
          <a:off x="4686300" y="1266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15106</xdr:rowOff>
    </xdr:from>
    <xdr:to>
      <xdr:col>20</xdr:col>
      <xdr:colOff>38100</xdr:colOff>
      <xdr:row>75</xdr:row>
      <xdr:rowOff>116706</xdr:rowOff>
    </xdr:to>
    <xdr:sp macro="" textlink="">
      <xdr:nvSpPr>
        <xdr:cNvPr id="201" name="楕円 200"/>
        <xdr:cNvSpPr/>
      </xdr:nvSpPr>
      <xdr:spPr>
        <a:xfrm>
          <a:off x="3746500" y="12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133233</xdr:rowOff>
    </xdr:from>
    <xdr:ext cx="599010" cy="259045"/>
    <xdr:sp macro="" textlink="">
      <xdr:nvSpPr>
        <xdr:cNvPr id="202" name="テキスト ボックス 201"/>
        <xdr:cNvSpPr txBox="1"/>
      </xdr:nvSpPr>
      <xdr:spPr>
        <a:xfrm>
          <a:off x="3497795"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246</xdr:rowOff>
    </xdr:from>
    <xdr:to>
      <xdr:col>15</xdr:col>
      <xdr:colOff>101600</xdr:colOff>
      <xdr:row>75</xdr:row>
      <xdr:rowOff>101846</xdr:rowOff>
    </xdr:to>
    <xdr:sp macro="" textlink="">
      <xdr:nvSpPr>
        <xdr:cNvPr id="203" name="楕円 202"/>
        <xdr:cNvSpPr/>
      </xdr:nvSpPr>
      <xdr:spPr>
        <a:xfrm>
          <a:off x="28575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118373</xdr:rowOff>
    </xdr:from>
    <xdr:ext cx="599010" cy="259045"/>
    <xdr:sp macro="" textlink="">
      <xdr:nvSpPr>
        <xdr:cNvPr id="204" name="テキスト ボックス 203"/>
        <xdr:cNvSpPr txBox="1"/>
      </xdr:nvSpPr>
      <xdr:spPr>
        <a:xfrm>
          <a:off x="2608795" y="12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135317</xdr:rowOff>
    </xdr:from>
    <xdr:to>
      <xdr:col>10</xdr:col>
      <xdr:colOff>165100</xdr:colOff>
      <xdr:row>77</xdr:row>
      <xdr:rowOff>65467</xdr:rowOff>
    </xdr:to>
    <xdr:sp macro="" textlink="">
      <xdr:nvSpPr>
        <xdr:cNvPr id="205" name="楕円 204"/>
        <xdr:cNvSpPr/>
      </xdr:nvSpPr>
      <xdr:spPr>
        <a:xfrm>
          <a:off x="1968500" y="131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56594</xdr:rowOff>
    </xdr:from>
    <xdr:ext cx="599010" cy="259045"/>
    <xdr:sp macro="" textlink="">
      <xdr:nvSpPr>
        <xdr:cNvPr id="206" name="テキスト ボックス 205"/>
        <xdr:cNvSpPr txBox="1"/>
      </xdr:nvSpPr>
      <xdr:spPr>
        <a:xfrm>
          <a:off x="1719795" y="13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41427</xdr:rowOff>
    </xdr:from>
    <xdr:to>
      <xdr:col>6</xdr:col>
      <xdr:colOff>38100</xdr:colOff>
      <xdr:row>76</xdr:row>
      <xdr:rowOff>143027</xdr:rowOff>
    </xdr:to>
    <xdr:sp macro="" textlink="">
      <xdr:nvSpPr>
        <xdr:cNvPr id="207" name="楕円 206"/>
        <xdr:cNvSpPr/>
      </xdr:nvSpPr>
      <xdr:spPr>
        <a:xfrm>
          <a:off x="1079500" y="130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159555</xdr:rowOff>
    </xdr:from>
    <xdr:ext cx="599010" cy="259045"/>
    <xdr:sp macro="" textlink="">
      <xdr:nvSpPr>
        <xdr:cNvPr id="208" name="テキスト ボックス 207"/>
        <xdr:cNvSpPr txBox="1"/>
      </xdr:nvSpPr>
      <xdr:spPr>
        <a:xfrm>
          <a:off x="830795" y="128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39715</xdr:rowOff>
    </xdr:from>
    <xdr:to>
      <xdr:col>24</xdr:col>
      <xdr:colOff>63500</xdr:colOff>
      <xdr:row>97</xdr:row>
      <xdr:rowOff>49918</xdr:rowOff>
    </xdr:to>
    <xdr:cxnSp macro="">
      <xdr:nvCxnSpPr>
        <xdr:cNvPr id="233" name="直線コネクタ 232"/>
        <xdr:cNvCxnSpPr/>
      </xdr:nvCxnSpPr>
      <xdr:spPr>
        <a:xfrm flipV="1">
          <a:off x="3797300" y="16670365"/>
          <a:ext cx="8382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29857</xdr:rowOff>
    </xdr:from>
    <xdr:to>
      <xdr:col>19</xdr:col>
      <xdr:colOff>177800</xdr:colOff>
      <xdr:row>97</xdr:row>
      <xdr:rowOff>49918</xdr:rowOff>
    </xdr:to>
    <xdr:cxnSp macro="">
      <xdr:nvCxnSpPr>
        <xdr:cNvPr id="236" name="直線コネクタ 235"/>
        <xdr:cNvCxnSpPr/>
      </xdr:nvCxnSpPr>
      <xdr:spPr>
        <a:xfrm>
          <a:off x="2908300" y="16660507"/>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4775</xdr:rowOff>
    </xdr:from>
    <xdr:to>
      <xdr:col>15</xdr:col>
      <xdr:colOff>50800</xdr:colOff>
      <xdr:row>97</xdr:row>
      <xdr:rowOff>29857</xdr:rowOff>
    </xdr:to>
    <xdr:cxnSp macro="">
      <xdr:nvCxnSpPr>
        <xdr:cNvPr id="239" name="直線コネクタ 238"/>
        <xdr:cNvCxnSpPr/>
      </xdr:nvCxnSpPr>
      <xdr:spPr>
        <a:xfrm>
          <a:off x="2019300" y="16635425"/>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4775</xdr:rowOff>
    </xdr:from>
    <xdr:to>
      <xdr:col>10</xdr:col>
      <xdr:colOff>114300</xdr:colOff>
      <xdr:row>97</xdr:row>
      <xdr:rowOff>49712</xdr:rowOff>
    </xdr:to>
    <xdr:cxnSp macro="">
      <xdr:nvCxnSpPr>
        <xdr:cNvPr id="242" name="直線コネクタ 241"/>
        <xdr:cNvCxnSpPr/>
      </xdr:nvCxnSpPr>
      <xdr:spPr>
        <a:xfrm flipV="1">
          <a:off x="1130300" y="16635425"/>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160365</xdr:rowOff>
    </xdr:from>
    <xdr:to>
      <xdr:col>24</xdr:col>
      <xdr:colOff>114300</xdr:colOff>
      <xdr:row>97</xdr:row>
      <xdr:rowOff>90515</xdr:rowOff>
    </xdr:to>
    <xdr:sp macro="" textlink="">
      <xdr:nvSpPr>
        <xdr:cNvPr id="252" name="楕円 251"/>
        <xdr:cNvSpPr/>
      </xdr:nvSpPr>
      <xdr:spPr>
        <a:xfrm>
          <a:off x="4584700" y="166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75292</xdr:rowOff>
    </xdr:from>
    <xdr:ext cx="534377" cy="259045"/>
    <xdr:sp macro="" textlink="">
      <xdr:nvSpPr>
        <xdr:cNvPr id="253" name="衛生費該当値テキスト"/>
        <xdr:cNvSpPr txBox="1"/>
      </xdr:nvSpPr>
      <xdr:spPr>
        <a:xfrm>
          <a:off x="4686300" y="165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170568</xdr:rowOff>
    </xdr:from>
    <xdr:to>
      <xdr:col>20</xdr:col>
      <xdr:colOff>38100</xdr:colOff>
      <xdr:row>97</xdr:row>
      <xdr:rowOff>100718</xdr:rowOff>
    </xdr:to>
    <xdr:sp macro="" textlink="">
      <xdr:nvSpPr>
        <xdr:cNvPr id="254" name="楕円 253"/>
        <xdr:cNvSpPr/>
      </xdr:nvSpPr>
      <xdr:spPr>
        <a:xfrm>
          <a:off x="3746500" y="166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91845</xdr:rowOff>
    </xdr:from>
    <xdr:ext cx="534377" cy="259045"/>
    <xdr:sp macro="" textlink="">
      <xdr:nvSpPr>
        <xdr:cNvPr id="255" name="テキスト ボックス 254"/>
        <xdr:cNvSpPr txBox="1"/>
      </xdr:nvSpPr>
      <xdr:spPr>
        <a:xfrm>
          <a:off x="3530111" y="167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150507</xdr:rowOff>
    </xdr:from>
    <xdr:to>
      <xdr:col>15</xdr:col>
      <xdr:colOff>101600</xdr:colOff>
      <xdr:row>97</xdr:row>
      <xdr:rowOff>80657</xdr:rowOff>
    </xdr:to>
    <xdr:sp macro="" textlink="">
      <xdr:nvSpPr>
        <xdr:cNvPr id="256" name="楕円 255"/>
        <xdr:cNvSpPr/>
      </xdr:nvSpPr>
      <xdr:spPr>
        <a:xfrm>
          <a:off x="2857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71784</xdr:rowOff>
    </xdr:from>
    <xdr:ext cx="534377" cy="259045"/>
    <xdr:sp macro="" textlink="">
      <xdr:nvSpPr>
        <xdr:cNvPr id="257" name="テキスト ボックス 256"/>
        <xdr:cNvSpPr txBox="1"/>
      </xdr:nvSpPr>
      <xdr:spPr>
        <a:xfrm>
          <a:off x="2641111" y="167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125425</xdr:rowOff>
    </xdr:from>
    <xdr:to>
      <xdr:col>10</xdr:col>
      <xdr:colOff>165100</xdr:colOff>
      <xdr:row>97</xdr:row>
      <xdr:rowOff>55575</xdr:rowOff>
    </xdr:to>
    <xdr:sp macro="" textlink="">
      <xdr:nvSpPr>
        <xdr:cNvPr id="258" name="楕円 257"/>
        <xdr:cNvSpPr/>
      </xdr:nvSpPr>
      <xdr:spPr>
        <a:xfrm>
          <a:off x="1968500" y="165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46702</xdr:rowOff>
    </xdr:from>
    <xdr:ext cx="534377" cy="259045"/>
    <xdr:sp macro="" textlink="">
      <xdr:nvSpPr>
        <xdr:cNvPr id="259" name="テキスト ボックス 258"/>
        <xdr:cNvSpPr txBox="1"/>
      </xdr:nvSpPr>
      <xdr:spPr>
        <a:xfrm>
          <a:off x="1752111" y="166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170362</xdr:rowOff>
    </xdr:from>
    <xdr:to>
      <xdr:col>6</xdr:col>
      <xdr:colOff>38100</xdr:colOff>
      <xdr:row>97</xdr:row>
      <xdr:rowOff>100512</xdr:rowOff>
    </xdr:to>
    <xdr:sp macro="" textlink="">
      <xdr:nvSpPr>
        <xdr:cNvPr id="260" name="楕円 259"/>
        <xdr:cNvSpPr/>
      </xdr:nvSpPr>
      <xdr:spPr>
        <a:xfrm>
          <a:off x="1079500" y="166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91639</xdr:rowOff>
    </xdr:from>
    <xdr:ext cx="534377" cy="259045"/>
    <xdr:sp macro="" textlink="">
      <xdr:nvSpPr>
        <xdr:cNvPr id="261" name="テキスト ボックス 260"/>
        <xdr:cNvSpPr txBox="1"/>
      </xdr:nvSpPr>
      <xdr:spPr>
        <a:xfrm>
          <a:off x="863111" y="167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170809</xdr:rowOff>
    </xdr:from>
    <xdr:to>
      <xdr:col>55</xdr:col>
      <xdr:colOff>0</xdr:colOff>
      <xdr:row>59</xdr:row>
      <xdr:rowOff>11322</xdr:rowOff>
    </xdr:to>
    <xdr:cxnSp macro="">
      <xdr:nvCxnSpPr>
        <xdr:cNvPr id="349" name="直線コネクタ 348"/>
        <xdr:cNvCxnSpPr/>
      </xdr:nvCxnSpPr>
      <xdr:spPr>
        <a:xfrm>
          <a:off x="9639300" y="10114909"/>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2274</xdr:rowOff>
    </xdr:from>
    <xdr:to>
      <xdr:col>50</xdr:col>
      <xdr:colOff>114300</xdr:colOff>
      <xdr:row>58</xdr:row>
      <xdr:rowOff>170809</xdr:rowOff>
    </xdr:to>
    <xdr:cxnSp macro="">
      <xdr:nvCxnSpPr>
        <xdr:cNvPr id="352" name="直線コネクタ 351"/>
        <xdr:cNvCxnSpPr/>
      </xdr:nvCxnSpPr>
      <xdr:spPr>
        <a:xfrm>
          <a:off x="8750300" y="9946374"/>
          <a:ext cx="889000" cy="1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2274</xdr:rowOff>
    </xdr:from>
    <xdr:to>
      <xdr:col>45</xdr:col>
      <xdr:colOff>177800</xdr:colOff>
      <xdr:row>59</xdr:row>
      <xdr:rowOff>9398</xdr:rowOff>
    </xdr:to>
    <xdr:cxnSp macro="">
      <xdr:nvCxnSpPr>
        <xdr:cNvPr id="355" name="直線コネクタ 354"/>
        <xdr:cNvCxnSpPr/>
      </xdr:nvCxnSpPr>
      <xdr:spPr>
        <a:xfrm flipV="1">
          <a:off x="7861300" y="9946374"/>
          <a:ext cx="889000" cy="1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170028</xdr:rowOff>
    </xdr:from>
    <xdr:to>
      <xdr:col>41</xdr:col>
      <xdr:colOff>50800</xdr:colOff>
      <xdr:row>59</xdr:row>
      <xdr:rowOff>9398</xdr:rowOff>
    </xdr:to>
    <xdr:cxnSp macro="">
      <xdr:nvCxnSpPr>
        <xdr:cNvPr id="358" name="直線コネクタ 357"/>
        <xdr:cNvCxnSpPr/>
      </xdr:nvCxnSpPr>
      <xdr:spPr>
        <a:xfrm>
          <a:off x="6972300" y="10114128"/>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131972</xdr:rowOff>
    </xdr:from>
    <xdr:to>
      <xdr:col>55</xdr:col>
      <xdr:colOff>50800</xdr:colOff>
      <xdr:row>59</xdr:row>
      <xdr:rowOff>62122</xdr:rowOff>
    </xdr:to>
    <xdr:sp macro="" textlink="">
      <xdr:nvSpPr>
        <xdr:cNvPr id="368" name="楕円 367"/>
        <xdr:cNvSpPr/>
      </xdr:nvSpPr>
      <xdr:spPr>
        <a:xfrm>
          <a:off x="104267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46899</xdr:rowOff>
    </xdr:from>
    <xdr:ext cx="469744" cy="259045"/>
    <xdr:sp macro="" textlink="">
      <xdr:nvSpPr>
        <xdr:cNvPr id="369" name="農林水産業費該当値テキスト"/>
        <xdr:cNvSpPr txBox="1"/>
      </xdr:nvSpPr>
      <xdr:spPr>
        <a:xfrm>
          <a:off x="10528300" y="999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120009</xdr:rowOff>
    </xdr:from>
    <xdr:to>
      <xdr:col>50</xdr:col>
      <xdr:colOff>165100</xdr:colOff>
      <xdr:row>59</xdr:row>
      <xdr:rowOff>50159</xdr:rowOff>
    </xdr:to>
    <xdr:sp macro="" textlink="">
      <xdr:nvSpPr>
        <xdr:cNvPr id="370" name="楕円 369"/>
        <xdr:cNvSpPr/>
      </xdr:nvSpPr>
      <xdr:spPr>
        <a:xfrm>
          <a:off x="9588500" y="100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41286</xdr:rowOff>
    </xdr:from>
    <xdr:ext cx="469744" cy="259045"/>
    <xdr:sp macro="" textlink="">
      <xdr:nvSpPr>
        <xdr:cNvPr id="371" name="テキスト ボックス 370"/>
        <xdr:cNvSpPr txBox="1"/>
      </xdr:nvSpPr>
      <xdr:spPr>
        <a:xfrm>
          <a:off x="9404428" y="101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122924</xdr:rowOff>
    </xdr:from>
    <xdr:to>
      <xdr:col>46</xdr:col>
      <xdr:colOff>38100</xdr:colOff>
      <xdr:row>58</xdr:row>
      <xdr:rowOff>53074</xdr:rowOff>
    </xdr:to>
    <xdr:sp macro="" textlink="">
      <xdr:nvSpPr>
        <xdr:cNvPr id="372" name="楕円 371"/>
        <xdr:cNvSpPr/>
      </xdr:nvSpPr>
      <xdr:spPr>
        <a:xfrm>
          <a:off x="8699500" y="98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44201</xdr:rowOff>
    </xdr:from>
    <xdr:ext cx="534377" cy="259045"/>
    <xdr:sp macro="" textlink="">
      <xdr:nvSpPr>
        <xdr:cNvPr id="373" name="テキスト ボックス 372"/>
        <xdr:cNvSpPr txBox="1"/>
      </xdr:nvSpPr>
      <xdr:spPr>
        <a:xfrm>
          <a:off x="8483111" y="99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130048</xdr:rowOff>
    </xdr:from>
    <xdr:to>
      <xdr:col>41</xdr:col>
      <xdr:colOff>101600</xdr:colOff>
      <xdr:row>59</xdr:row>
      <xdr:rowOff>60198</xdr:rowOff>
    </xdr:to>
    <xdr:sp macro="" textlink="">
      <xdr:nvSpPr>
        <xdr:cNvPr id="374" name="楕円 373"/>
        <xdr:cNvSpPr/>
      </xdr:nvSpPr>
      <xdr:spPr>
        <a:xfrm>
          <a:off x="7810500" y="100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51325</xdr:rowOff>
    </xdr:from>
    <xdr:ext cx="469744" cy="259045"/>
    <xdr:sp macro="" textlink="">
      <xdr:nvSpPr>
        <xdr:cNvPr id="375" name="テキスト ボックス 374"/>
        <xdr:cNvSpPr txBox="1"/>
      </xdr:nvSpPr>
      <xdr:spPr>
        <a:xfrm>
          <a:off x="7626428"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119228</xdr:rowOff>
    </xdr:from>
    <xdr:to>
      <xdr:col>36</xdr:col>
      <xdr:colOff>165100</xdr:colOff>
      <xdr:row>59</xdr:row>
      <xdr:rowOff>49378</xdr:rowOff>
    </xdr:to>
    <xdr:sp macro="" textlink="">
      <xdr:nvSpPr>
        <xdr:cNvPr id="376" name="楕円 375"/>
        <xdr:cNvSpPr/>
      </xdr:nvSpPr>
      <xdr:spPr>
        <a:xfrm>
          <a:off x="6921500" y="100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40505</xdr:rowOff>
    </xdr:from>
    <xdr:ext cx="469744" cy="259045"/>
    <xdr:sp macro="" textlink="">
      <xdr:nvSpPr>
        <xdr:cNvPr id="377" name="テキスト ボックス 376"/>
        <xdr:cNvSpPr txBox="1"/>
      </xdr:nvSpPr>
      <xdr:spPr>
        <a:xfrm>
          <a:off x="6737428" y="1015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119087</xdr:rowOff>
    </xdr:from>
    <xdr:to>
      <xdr:col>55</xdr:col>
      <xdr:colOff>0</xdr:colOff>
      <xdr:row>76</xdr:row>
      <xdr:rowOff>169647</xdr:rowOff>
    </xdr:to>
    <xdr:cxnSp macro="">
      <xdr:nvCxnSpPr>
        <xdr:cNvPr id="406" name="直線コネクタ 405"/>
        <xdr:cNvCxnSpPr/>
      </xdr:nvCxnSpPr>
      <xdr:spPr>
        <a:xfrm flipV="1">
          <a:off x="9639300" y="13149287"/>
          <a:ext cx="8382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169647</xdr:rowOff>
    </xdr:from>
    <xdr:to>
      <xdr:col>50</xdr:col>
      <xdr:colOff>114300</xdr:colOff>
      <xdr:row>77</xdr:row>
      <xdr:rowOff>120765</xdr:rowOff>
    </xdr:to>
    <xdr:cxnSp macro="">
      <xdr:nvCxnSpPr>
        <xdr:cNvPr id="409" name="直線コネクタ 408"/>
        <xdr:cNvCxnSpPr/>
      </xdr:nvCxnSpPr>
      <xdr:spPr>
        <a:xfrm flipV="1">
          <a:off x="8750300" y="13199847"/>
          <a:ext cx="889000" cy="1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159665</xdr:rowOff>
    </xdr:from>
    <xdr:to>
      <xdr:col>45</xdr:col>
      <xdr:colOff>177800</xdr:colOff>
      <xdr:row>77</xdr:row>
      <xdr:rowOff>120765</xdr:rowOff>
    </xdr:to>
    <xdr:cxnSp macro="">
      <xdr:nvCxnSpPr>
        <xdr:cNvPr id="412" name="直線コネクタ 411"/>
        <xdr:cNvCxnSpPr/>
      </xdr:nvCxnSpPr>
      <xdr:spPr>
        <a:xfrm>
          <a:off x="7861300" y="13189865"/>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144120</xdr:rowOff>
    </xdr:from>
    <xdr:to>
      <xdr:col>41</xdr:col>
      <xdr:colOff>50800</xdr:colOff>
      <xdr:row>76</xdr:row>
      <xdr:rowOff>159665</xdr:rowOff>
    </xdr:to>
    <xdr:cxnSp macro="">
      <xdr:nvCxnSpPr>
        <xdr:cNvPr id="415" name="直線コネクタ 414"/>
        <xdr:cNvCxnSpPr/>
      </xdr:nvCxnSpPr>
      <xdr:spPr>
        <a:xfrm>
          <a:off x="6972300" y="13002870"/>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68287</xdr:rowOff>
    </xdr:from>
    <xdr:to>
      <xdr:col>55</xdr:col>
      <xdr:colOff>50800</xdr:colOff>
      <xdr:row>76</xdr:row>
      <xdr:rowOff>169887</xdr:rowOff>
    </xdr:to>
    <xdr:sp macro="" textlink="">
      <xdr:nvSpPr>
        <xdr:cNvPr id="425" name="楕円 424"/>
        <xdr:cNvSpPr/>
      </xdr:nvSpPr>
      <xdr:spPr>
        <a:xfrm>
          <a:off x="10426700" y="130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46714</xdr:rowOff>
    </xdr:from>
    <xdr:ext cx="534377" cy="259045"/>
    <xdr:sp macro="" textlink="">
      <xdr:nvSpPr>
        <xdr:cNvPr id="426" name="商工費該当値テキスト"/>
        <xdr:cNvSpPr txBox="1"/>
      </xdr:nvSpPr>
      <xdr:spPr>
        <a:xfrm>
          <a:off x="10528300" y="13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118847</xdr:rowOff>
    </xdr:from>
    <xdr:to>
      <xdr:col>50</xdr:col>
      <xdr:colOff>165100</xdr:colOff>
      <xdr:row>77</xdr:row>
      <xdr:rowOff>48997</xdr:rowOff>
    </xdr:to>
    <xdr:sp macro="" textlink="">
      <xdr:nvSpPr>
        <xdr:cNvPr id="427" name="楕円 426"/>
        <xdr:cNvSpPr/>
      </xdr:nvSpPr>
      <xdr:spPr>
        <a:xfrm>
          <a:off x="9588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40124</xdr:rowOff>
    </xdr:from>
    <xdr:ext cx="534377" cy="259045"/>
    <xdr:sp macro="" textlink="">
      <xdr:nvSpPr>
        <xdr:cNvPr id="428" name="テキスト ボックス 427"/>
        <xdr:cNvSpPr txBox="1"/>
      </xdr:nvSpPr>
      <xdr:spPr>
        <a:xfrm>
          <a:off x="9372111" y="13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69965</xdr:rowOff>
    </xdr:from>
    <xdr:to>
      <xdr:col>46</xdr:col>
      <xdr:colOff>38100</xdr:colOff>
      <xdr:row>78</xdr:row>
      <xdr:rowOff>115</xdr:rowOff>
    </xdr:to>
    <xdr:sp macro="" textlink="">
      <xdr:nvSpPr>
        <xdr:cNvPr id="429" name="楕円 428"/>
        <xdr:cNvSpPr/>
      </xdr:nvSpPr>
      <xdr:spPr>
        <a:xfrm>
          <a:off x="86995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162692</xdr:rowOff>
    </xdr:from>
    <xdr:ext cx="469744" cy="259045"/>
    <xdr:sp macro="" textlink="">
      <xdr:nvSpPr>
        <xdr:cNvPr id="430" name="テキスト ボックス 429"/>
        <xdr:cNvSpPr txBox="1"/>
      </xdr:nvSpPr>
      <xdr:spPr>
        <a:xfrm>
          <a:off x="8515428" y="133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108865</xdr:rowOff>
    </xdr:from>
    <xdr:to>
      <xdr:col>41</xdr:col>
      <xdr:colOff>101600</xdr:colOff>
      <xdr:row>77</xdr:row>
      <xdr:rowOff>39015</xdr:rowOff>
    </xdr:to>
    <xdr:sp macro="" textlink="">
      <xdr:nvSpPr>
        <xdr:cNvPr id="431" name="楕円 430"/>
        <xdr:cNvSpPr/>
      </xdr:nvSpPr>
      <xdr:spPr>
        <a:xfrm>
          <a:off x="7810500" y="131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55542</xdr:rowOff>
    </xdr:from>
    <xdr:ext cx="534377" cy="259045"/>
    <xdr:sp macro="" textlink="">
      <xdr:nvSpPr>
        <xdr:cNvPr id="432" name="テキスト ボックス 431"/>
        <xdr:cNvSpPr txBox="1"/>
      </xdr:nvSpPr>
      <xdr:spPr>
        <a:xfrm>
          <a:off x="7594111" y="129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93320</xdr:rowOff>
    </xdr:from>
    <xdr:to>
      <xdr:col>36</xdr:col>
      <xdr:colOff>165100</xdr:colOff>
      <xdr:row>76</xdr:row>
      <xdr:rowOff>23470</xdr:rowOff>
    </xdr:to>
    <xdr:sp macro="" textlink="">
      <xdr:nvSpPr>
        <xdr:cNvPr id="433" name="楕円 432"/>
        <xdr:cNvSpPr/>
      </xdr:nvSpPr>
      <xdr:spPr>
        <a:xfrm>
          <a:off x="69215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39997</xdr:rowOff>
    </xdr:from>
    <xdr:ext cx="534377" cy="259045"/>
    <xdr:sp macro="" textlink="">
      <xdr:nvSpPr>
        <xdr:cNvPr id="434" name="テキスト ボックス 433"/>
        <xdr:cNvSpPr txBox="1"/>
      </xdr:nvSpPr>
      <xdr:spPr>
        <a:xfrm>
          <a:off x="6705111" y="127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117940</xdr:rowOff>
    </xdr:from>
    <xdr:to>
      <xdr:col>55</xdr:col>
      <xdr:colOff>0</xdr:colOff>
      <xdr:row>97</xdr:row>
      <xdr:rowOff>68018</xdr:rowOff>
    </xdr:to>
    <xdr:cxnSp macro="">
      <xdr:nvCxnSpPr>
        <xdr:cNvPr id="465" name="直線コネクタ 464"/>
        <xdr:cNvCxnSpPr/>
      </xdr:nvCxnSpPr>
      <xdr:spPr>
        <a:xfrm>
          <a:off x="9639300" y="16577140"/>
          <a:ext cx="838200" cy="1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60680</xdr:rowOff>
    </xdr:from>
    <xdr:to>
      <xdr:col>50</xdr:col>
      <xdr:colOff>114300</xdr:colOff>
      <xdr:row>96</xdr:row>
      <xdr:rowOff>117940</xdr:rowOff>
    </xdr:to>
    <xdr:cxnSp macro="">
      <xdr:nvCxnSpPr>
        <xdr:cNvPr id="468" name="直線コネクタ 467"/>
        <xdr:cNvCxnSpPr/>
      </xdr:nvCxnSpPr>
      <xdr:spPr>
        <a:xfrm>
          <a:off x="8750300" y="16519880"/>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60680</xdr:rowOff>
    </xdr:from>
    <xdr:to>
      <xdr:col>45</xdr:col>
      <xdr:colOff>177800</xdr:colOff>
      <xdr:row>97</xdr:row>
      <xdr:rowOff>41697</xdr:rowOff>
    </xdr:to>
    <xdr:cxnSp macro="">
      <xdr:nvCxnSpPr>
        <xdr:cNvPr id="471" name="直線コネクタ 470"/>
        <xdr:cNvCxnSpPr/>
      </xdr:nvCxnSpPr>
      <xdr:spPr>
        <a:xfrm flipV="1">
          <a:off x="7861300" y="16519880"/>
          <a:ext cx="889000" cy="15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41697</xdr:rowOff>
    </xdr:from>
    <xdr:to>
      <xdr:col>41</xdr:col>
      <xdr:colOff>50800</xdr:colOff>
      <xdr:row>97</xdr:row>
      <xdr:rowOff>94165</xdr:rowOff>
    </xdr:to>
    <xdr:cxnSp macro="">
      <xdr:nvCxnSpPr>
        <xdr:cNvPr id="474" name="直線コネクタ 473"/>
        <xdr:cNvCxnSpPr/>
      </xdr:nvCxnSpPr>
      <xdr:spPr>
        <a:xfrm flipV="1">
          <a:off x="6972300" y="16672347"/>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17218</xdr:rowOff>
    </xdr:from>
    <xdr:to>
      <xdr:col>55</xdr:col>
      <xdr:colOff>50800</xdr:colOff>
      <xdr:row>97</xdr:row>
      <xdr:rowOff>118818</xdr:rowOff>
    </xdr:to>
    <xdr:sp macro="" textlink="">
      <xdr:nvSpPr>
        <xdr:cNvPr id="484" name="楕円 483"/>
        <xdr:cNvSpPr/>
      </xdr:nvSpPr>
      <xdr:spPr>
        <a:xfrm>
          <a:off x="10426700" y="166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167095</xdr:rowOff>
    </xdr:from>
    <xdr:ext cx="534377" cy="259045"/>
    <xdr:sp macro="" textlink="">
      <xdr:nvSpPr>
        <xdr:cNvPr id="485" name="土木費該当値テキスト"/>
        <xdr:cNvSpPr txBox="1"/>
      </xdr:nvSpPr>
      <xdr:spPr>
        <a:xfrm>
          <a:off x="10528300" y="166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67140</xdr:rowOff>
    </xdr:from>
    <xdr:to>
      <xdr:col>50</xdr:col>
      <xdr:colOff>165100</xdr:colOff>
      <xdr:row>96</xdr:row>
      <xdr:rowOff>168740</xdr:rowOff>
    </xdr:to>
    <xdr:sp macro="" textlink="">
      <xdr:nvSpPr>
        <xdr:cNvPr id="486" name="楕円 485"/>
        <xdr:cNvSpPr/>
      </xdr:nvSpPr>
      <xdr:spPr>
        <a:xfrm>
          <a:off x="9588500" y="165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159867</xdr:rowOff>
    </xdr:from>
    <xdr:ext cx="534377" cy="259045"/>
    <xdr:sp macro="" textlink="">
      <xdr:nvSpPr>
        <xdr:cNvPr id="487" name="テキスト ボックス 486"/>
        <xdr:cNvSpPr txBox="1"/>
      </xdr:nvSpPr>
      <xdr:spPr>
        <a:xfrm>
          <a:off x="9372111" y="166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9880</xdr:rowOff>
    </xdr:from>
    <xdr:to>
      <xdr:col>46</xdr:col>
      <xdr:colOff>38100</xdr:colOff>
      <xdr:row>96</xdr:row>
      <xdr:rowOff>111480</xdr:rowOff>
    </xdr:to>
    <xdr:sp macro="" textlink="">
      <xdr:nvSpPr>
        <xdr:cNvPr id="488" name="楕円 487"/>
        <xdr:cNvSpPr/>
      </xdr:nvSpPr>
      <xdr:spPr>
        <a:xfrm>
          <a:off x="8699500" y="164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128007</xdr:rowOff>
    </xdr:from>
    <xdr:ext cx="534377" cy="259045"/>
    <xdr:sp macro="" textlink="">
      <xdr:nvSpPr>
        <xdr:cNvPr id="489" name="テキスト ボックス 488"/>
        <xdr:cNvSpPr txBox="1"/>
      </xdr:nvSpPr>
      <xdr:spPr>
        <a:xfrm>
          <a:off x="8483111" y="162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162347</xdr:rowOff>
    </xdr:from>
    <xdr:to>
      <xdr:col>41</xdr:col>
      <xdr:colOff>101600</xdr:colOff>
      <xdr:row>97</xdr:row>
      <xdr:rowOff>92497</xdr:rowOff>
    </xdr:to>
    <xdr:sp macro="" textlink="">
      <xdr:nvSpPr>
        <xdr:cNvPr id="490" name="楕円 489"/>
        <xdr:cNvSpPr/>
      </xdr:nvSpPr>
      <xdr:spPr>
        <a:xfrm>
          <a:off x="7810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83624</xdr:rowOff>
    </xdr:from>
    <xdr:ext cx="534377" cy="259045"/>
    <xdr:sp macro="" textlink="">
      <xdr:nvSpPr>
        <xdr:cNvPr id="491" name="テキスト ボックス 490"/>
        <xdr:cNvSpPr txBox="1"/>
      </xdr:nvSpPr>
      <xdr:spPr>
        <a:xfrm>
          <a:off x="7594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43365</xdr:rowOff>
    </xdr:from>
    <xdr:to>
      <xdr:col>36</xdr:col>
      <xdr:colOff>165100</xdr:colOff>
      <xdr:row>97</xdr:row>
      <xdr:rowOff>144965</xdr:rowOff>
    </xdr:to>
    <xdr:sp macro="" textlink="">
      <xdr:nvSpPr>
        <xdr:cNvPr id="492" name="楕円 491"/>
        <xdr:cNvSpPr/>
      </xdr:nvSpPr>
      <xdr:spPr>
        <a:xfrm>
          <a:off x="6921500" y="166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136092</xdr:rowOff>
    </xdr:from>
    <xdr:ext cx="534377" cy="259045"/>
    <xdr:sp macro="" textlink="">
      <xdr:nvSpPr>
        <xdr:cNvPr id="493" name="テキスト ボックス 492"/>
        <xdr:cNvSpPr txBox="1"/>
      </xdr:nvSpPr>
      <xdr:spPr>
        <a:xfrm>
          <a:off x="6705111" y="167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159798</xdr:rowOff>
    </xdr:from>
    <xdr:to>
      <xdr:col>85</xdr:col>
      <xdr:colOff>127000</xdr:colOff>
      <xdr:row>37</xdr:row>
      <xdr:rowOff>169856</xdr:rowOff>
    </xdr:to>
    <xdr:cxnSp macro="">
      <xdr:nvCxnSpPr>
        <xdr:cNvPr id="522" name="直線コネクタ 521"/>
        <xdr:cNvCxnSpPr/>
      </xdr:nvCxnSpPr>
      <xdr:spPr>
        <a:xfrm flipV="1">
          <a:off x="15481300" y="650344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169552</xdr:rowOff>
    </xdr:from>
    <xdr:to>
      <xdr:col>81</xdr:col>
      <xdr:colOff>50800</xdr:colOff>
      <xdr:row>37</xdr:row>
      <xdr:rowOff>169856</xdr:rowOff>
    </xdr:to>
    <xdr:cxnSp macro="">
      <xdr:nvCxnSpPr>
        <xdr:cNvPr id="525" name="直線コネクタ 524"/>
        <xdr:cNvCxnSpPr/>
      </xdr:nvCxnSpPr>
      <xdr:spPr>
        <a:xfrm>
          <a:off x="14592300" y="651320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163284</xdr:rowOff>
    </xdr:from>
    <xdr:to>
      <xdr:col>76</xdr:col>
      <xdr:colOff>114300</xdr:colOff>
      <xdr:row>37</xdr:row>
      <xdr:rowOff>169552</xdr:rowOff>
    </xdr:to>
    <xdr:cxnSp macro="">
      <xdr:nvCxnSpPr>
        <xdr:cNvPr id="528" name="直線コネクタ 527"/>
        <xdr:cNvCxnSpPr/>
      </xdr:nvCxnSpPr>
      <xdr:spPr>
        <a:xfrm>
          <a:off x="13703300" y="650693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158807</xdr:rowOff>
    </xdr:from>
    <xdr:to>
      <xdr:col>71</xdr:col>
      <xdr:colOff>177800</xdr:colOff>
      <xdr:row>37</xdr:row>
      <xdr:rowOff>163284</xdr:rowOff>
    </xdr:to>
    <xdr:cxnSp macro="">
      <xdr:nvCxnSpPr>
        <xdr:cNvPr id="531" name="直線コネクタ 530"/>
        <xdr:cNvCxnSpPr/>
      </xdr:nvCxnSpPr>
      <xdr:spPr>
        <a:xfrm>
          <a:off x="12814300" y="650245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108998</xdr:rowOff>
    </xdr:from>
    <xdr:to>
      <xdr:col>85</xdr:col>
      <xdr:colOff>177800</xdr:colOff>
      <xdr:row>38</xdr:row>
      <xdr:rowOff>39148</xdr:rowOff>
    </xdr:to>
    <xdr:sp macro="" textlink="">
      <xdr:nvSpPr>
        <xdr:cNvPr id="541" name="楕円 540"/>
        <xdr:cNvSpPr/>
      </xdr:nvSpPr>
      <xdr:spPr>
        <a:xfrm>
          <a:off x="16268700" y="64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23925</xdr:rowOff>
    </xdr:from>
    <xdr:ext cx="534377" cy="259045"/>
    <xdr:sp macro="" textlink="">
      <xdr:nvSpPr>
        <xdr:cNvPr id="542" name="消防費該当値テキスト"/>
        <xdr:cNvSpPr txBox="1"/>
      </xdr:nvSpPr>
      <xdr:spPr>
        <a:xfrm>
          <a:off x="16370300" y="63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119056</xdr:rowOff>
    </xdr:from>
    <xdr:to>
      <xdr:col>81</xdr:col>
      <xdr:colOff>101600</xdr:colOff>
      <xdr:row>38</xdr:row>
      <xdr:rowOff>49206</xdr:rowOff>
    </xdr:to>
    <xdr:sp macro="" textlink="">
      <xdr:nvSpPr>
        <xdr:cNvPr id="543" name="楕円 542"/>
        <xdr:cNvSpPr/>
      </xdr:nvSpPr>
      <xdr:spPr>
        <a:xfrm>
          <a:off x="15430500" y="64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40333</xdr:rowOff>
    </xdr:from>
    <xdr:ext cx="534377" cy="259045"/>
    <xdr:sp macro="" textlink="">
      <xdr:nvSpPr>
        <xdr:cNvPr id="544" name="テキスト ボックス 543"/>
        <xdr:cNvSpPr txBox="1"/>
      </xdr:nvSpPr>
      <xdr:spPr>
        <a:xfrm>
          <a:off x="15214111" y="65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118751</xdr:rowOff>
    </xdr:from>
    <xdr:to>
      <xdr:col>76</xdr:col>
      <xdr:colOff>165100</xdr:colOff>
      <xdr:row>38</xdr:row>
      <xdr:rowOff>48901</xdr:rowOff>
    </xdr:to>
    <xdr:sp macro="" textlink="">
      <xdr:nvSpPr>
        <xdr:cNvPr id="545" name="楕円 544"/>
        <xdr:cNvSpPr/>
      </xdr:nvSpPr>
      <xdr:spPr>
        <a:xfrm>
          <a:off x="145415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40029</xdr:rowOff>
    </xdr:from>
    <xdr:ext cx="534377" cy="259045"/>
    <xdr:sp macro="" textlink="">
      <xdr:nvSpPr>
        <xdr:cNvPr id="546" name="テキスト ボックス 545"/>
        <xdr:cNvSpPr txBox="1"/>
      </xdr:nvSpPr>
      <xdr:spPr>
        <a:xfrm>
          <a:off x="1432511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112484</xdr:rowOff>
    </xdr:from>
    <xdr:to>
      <xdr:col>72</xdr:col>
      <xdr:colOff>38100</xdr:colOff>
      <xdr:row>38</xdr:row>
      <xdr:rowOff>42634</xdr:rowOff>
    </xdr:to>
    <xdr:sp macro="" textlink="">
      <xdr:nvSpPr>
        <xdr:cNvPr id="547" name="楕円 546"/>
        <xdr:cNvSpPr/>
      </xdr:nvSpPr>
      <xdr:spPr>
        <a:xfrm>
          <a:off x="13652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33761</xdr:rowOff>
    </xdr:from>
    <xdr:ext cx="534377" cy="259045"/>
    <xdr:sp macro="" textlink="">
      <xdr:nvSpPr>
        <xdr:cNvPr id="548" name="テキスト ボックス 547"/>
        <xdr:cNvSpPr txBox="1"/>
      </xdr:nvSpPr>
      <xdr:spPr>
        <a:xfrm>
          <a:off x="13436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108007</xdr:rowOff>
    </xdr:from>
    <xdr:to>
      <xdr:col>67</xdr:col>
      <xdr:colOff>101600</xdr:colOff>
      <xdr:row>38</xdr:row>
      <xdr:rowOff>38157</xdr:rowOff>
    </xdr:to>
    <xdr:sp macro="" textlink="">
      <xdr:nvSpPr>
        <xdr:cNvPr id="549" name="楕円 548"/>
        <xdr:cNvSpPr/>
      </xdr:nvSpPr>
      <xdr:spPr>
        <a:xfrm>
          <a:off x="12763500" y="64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29284</xdr:rowOff>
    </xdr:from>
    <xdr:ext cx="534377" cy="259045"/>
    <xdr:sp macro="" textlink="">
      <xdr:nvSpPr>
        <xdr:cNvPr id="550" name="テキスト ボックス 549"/>
        <xdr:cNvSpPr txBox="1"/>
      </xdr:nvSpPr>
      <xdr:spPr>
        <a:xfrm>
          <a:off x="12547111" y="65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94192</xdr:rowOff>
    </xdr:from>
    <xdr:to>
      <xdr:col>85</xdr:col>
      <xdr:colOff>127000</xdr:colOff>
      <xdr:row>57</xdr:row>
      <xdr:rowOff>42333</xdr:rowOff>
    </xdr:to>
    <xdr:cxnSp macro="">
      <xdr:nvCxnSpPr>
        <xdr:cNvPr id="582" name="直線コネクタ 581"/>
        <xdr:cNvCxnSpPr/>
      </xdr:nvCxnSpPr>
      <xdr:spPr>
        <a:xfrm flipV="1">
          <a:off x="15481300" y="9695392"/>
          <a:ext cx="838200" cy="1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42333</xdr:rowOff>
    </xdr:from>
    <xdr:to>
      <xdr:col>81</xdr:col>
      <xdr:colOff>50800</xdr:colOff>
      <xdr:row>57</xdr:row>
      <xdr:rowOff>88706</xdr:rowOff>
    </xdr:to>
    <xdr:cxnSp macro="">
      <xdr:nvCxnSpPr>
        <xdr:cNvPr id="585" name="直線コネクタ 584"/>
        <xdr:cNvCxnSpPr/>
      </xdr:nvCxnSpPr>
      <xdr:spPr>
        <a:xfrm flipV="1">
          <a:off x="14592300" y="981498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165107</xdr:rowOff>
    </xdr:from>
    <xdr:to>
      <xdr:col>76</xdr:col>
      <xdr:colOff>114300</xdr:colOff>
      <xdr:row>57</xdr:row>
      <xdr:rowOff>88706</xdr:rowOff>
    </xdr:to>
    <xdr:cxnSp macro="">
      <xdr:nvCxnSpPr>
        <xdr:cNvPr id="588" name="直線コネクタ 587"/>
        <xdr:cNvCxnSpPr/>
      </xdr:nvCxnSpPr>
      <xdr:spPr>
        <a:xfrm>
          <a:off x="13703300" y="9766307"/>
          <a:ext cx="889000" cy="9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102520</xdr:rowOff>
    </xdr:from>
    <xdr:to>
      <xdr:col>71</xdr:col>
      <xdr:colOff>177800</xdr:colOff>
      <xdr:row>56</xdr:row>
      <xdr:rowOff>165107</xdr:rowOff>
    </xdr:to>
    <xdr:cxnSp macro="">
      <xdr:nvCxnSpPr>
        <xdr:cNvPr id="591" name="直線コネクタ 590"/>
        <xdr:cNvCxnSpPr/>
      </xdr:nvCxnSpPr>
      <xdr:spPr>
        <a:xfrm>
          <a:off x="12814300" y="9532270"/>
          <a:ext cx="889000" cy="2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43392</xdr:rowOff>
    </xdr:from>
    <xdr:to>
      <xdr:col>85</xdr:col>
      <xdr:colOff>177800</xdr:colOff>
      <xdr:row>56</xdr:row>
      <xdr:rowOff>144992</xdr:rowOff>
    </xdr:to>
    <xdr:sp macro="" textlink="">
      <xdr:nvSpPr>
        <xdr:cNvPr id="601" name="楕円 600"/>
        <xdr:cNvSpPr/>
      </xdr:nvSpPr>
      <xdr:spPr>
        <a:xfrm>
          <a:off x="16268700" y="96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21819</xdr:rowOff>
    </xdr:from>
    <xdr:ext cx="534377" cy="259045"/>
    <xdr:sp macro="" textlink="">
      <xdr:nvSpPr>
        <xdr:cNvPr id="602" name="教育費該当値テキスト"/>
        <xdr:cNvSpPr txBox="1"/>
      </xdr:nvSpPr>
      <xdr:spPr>
        <a:xfrm>
          <a:off x="16370300" y="96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162983</xdr:rowOff>
    </xdr:from>
    <xdr:to>
      <xdr:col>81</xdr:col>
      <xdr:colOff>101600</xdr:colOff>
      <xdr:row>57</xdr:row>
      <xdr:rowOff>93133</xdr:rowOff>
    </xdr:to>
    <xdr:sp macro="" textlink="">
      <xdr:nvSpPr>
        <xdr:cNvPr id="603" name="楕円 602"/>
        <xdr:cNvSpPr/>
      </xdr:nvSpPr>
      <xdr:spPr>
        <a:xfrm>
          <a:off x="15430500" y="97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84260</xdr:rowOff>
    </xdr:from>
    <xdr:ext cx="534377" cy="259045"/>
    <xdr:sp macro="" textlink="">
      <xdr:nvSpPr>
        <xdr:cNvPr id="604" name="テキスト ボックス 603"/>
        <xdr:cNvSpPr txBox="1"/>
      </xdr:nvSpPr>
      <xdr:spPr>
        <a:xfrm>
          <a:off x="15214111" y="98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37906</xdr:rowOff>
    </xdr:from>
    <xdr:to>
      <xdr:col>76</xdr:col>
      <xdr:colOff>165100</xdr:colOff>
      <xdr:row>57</xdr:row>
      <xdr:rowOff>139506</xdr:rowOff>
    </xdr:to>
    <xdr:sp macro="" textlink="">
      <xdr:nvSpPr>
        <xdr:cNvPr id="605" name="楕円 604"/>
        <xdr:cNvSpPr/>
      </xdr:nvSpPr>
      <xdr:spPr>
        <a:xfrm>
          <a:off x="14541500" y="98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130633</xdr:rowOff>
    </xdr:from>
    <xdr:ext cx="534377" cy="259045"/>
    <xdr:sp macro="" textlink="">
      <xdr:nvSpPr>
        <xdr:cNvPr id="606" name="テキスト ボックス 605"/>
        <xdr:cNvSpPr txBox="1"/>
      </xdr:nvSpPr>
      <xdr:spPr>
        <a:xfrm>
          <a:off x="14325111" y="99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114307</xdr:rowOff>
    </xdr:from>
    <xdr:to>
      <xdr:col>72</xdr:col>
      <xdr:colOff>38100</xdr:colOff>
      <xdr:row>57</xdr:row>
      <xdr:rowOff>44457</xdr:rowOff>
    </xdr:to>
    <xdr:sp macro="" textlink="">
      <xdr:nvSpPr>
        <xdr:cNvPr id="607" name="楕円 606"/>
        <xdr:cNvSpPr/>
      </xdr:nvSpPr>
      <xdr:spPr>
        <a:xfrm>
          <a:off x="13652500" y="97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35584</xdr:rowOff>
    </xdr:from>
    <xdr:ext cx="534377" cy="259045"/>
    <xdr:sp macro="" textlink="">
      <xdr:nvSpPr>
        <xdr:cNvPr id="608" name="テキスト ボックス 607"/>
        <xdr:cNvSpPr txBox="1"/>
      </xdr:nvSpPr>
      <xdr:spPr>
        <a:xfrm>
          <a:off x="13436111" y="98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51720</xdr:rowOff>
    </xdr:from>
    <xdr:to>
      <xdr:col>67</xdr:col>
      <xdr:colOff>101600</xdr:colOff>
      <xdr:row>55</xdr:row>
      <xdr:rowOff>153320</xdr:rowOff>
    </xdr:to>
    <xdr:sp macro="" textlink="">
      <xdr:nvSpPr>
        <xdr:cNvPr id="609" name="楕円 608"/>
        <xdr:cNvSpPr/>
      </xdr:nvSpPr>
      <xdr:spPr>
        <a:xfrm>
          <a:off x="12763500" y="9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169847</xdr:rowOff>
    </xdr:from>
    <xdr:ext cx="534377" cy="259045"/>
    <xdr:sp macro="" textlink="">
      <xdr:nvSpPr>
        <xdr:cNvPr id="610" name="テキスト ボックス 609"/>
        <xdr:cNvSpPr txBox="1"/>
      </xdr:nvSpPr>
      <xdr:spPr>
        <a:xfrm>
          <a:off x="12547111" y="92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77467</xdr:rowOff>
    </xdr:from>
    <xdr:to>
      <xdr:col>85</xdr:col>
      <xdr:colOff>127000</xdr:colOff>
      <xdr:row>97</xdr:row>
      <xdr:rowOff>81178</xdr:rowOff>
    </xdr:to>
    <xdr:cxnSp macro="">
      <xdr:nvCxnSpPr>
        <xdr:cNvPr id="690" name="直線コネクタ 689"/>
        <xdr:cNvCxnSpPr/>
      </xdr:nvCxnSpPr>
      <xdr:spPr>
        <a:xfrm flipV="1">
          <a:off x="15481300" y="16708117"/>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57432</xdr:rowOff>
    </xdr:from>
    <xdr:to>
      <xdr:col>81</xdr:col>
      <xdr:colOff>50800</xdr:colOff>
      <xdr:row>97</xdr:row>
      <xdr:rowOff>81178</xdr:rowOff>
    </xdr:to>
    <xdr:cxnSp macro="">
      <xdr:nvCxnSpPr>
        <xdr:cNvPr id="693" name="直線コネクタ 692"/>
        <xdr:cNvCxnSpPr/>
      </xdr:nvCxnSpPr>
      <xdr:spPr>
        <a:xfrm>
          <a:off x="14592300" y="16688082"/>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57432</xdr:rowOff>
    </xdr:from>
    <xdr:to>
      <xdr:col>76</xdr:col>
      <xdr:colOff>114300</xdr:colOff>
      <xdr:row>97</xdr:row>
      <xdr:rowOff>58099</xdr:rowOff>
    </xdr:to>
    <xdr:cxnSp macro="">
      <xdr:nvCxnSpPr>
        <xdr:cNvPr id="696" name="直線コネクタ 695"/>
        <xdr:cNvCxnSpPr/>
      </xdr:nvCxnSpPr>
      <xdr:spPr>
        <a:xfrm flipV="1">
          <a:off x="13703300" y="1668808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47885</xdr:rowOff>
    </xdr:from>
    <xdr:to>
      <xdr:col>71</xdr:col>
      <xdr:colOff>177800</xdr:colOff>
      <xdr:row>97</xdr:row>
      <xdr:rowOff>58099</xdr:rowOff>
    </xdr:to>
    <xdr:cxnSp macro="">
      <xdr:nvCxnSpPr>
        <xdr:cNvPr id="699" name="直線コネクタ 698"/>
        <xdr:cNvCxnSpPr/>
      </xdr:nvCxnSpPr>
      <xdr:spPr>
        <a:xfrm>
          <a:off x="12814300" y="16678535"/>
          <a:ext cx="8890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26667</xdr:rowOff>
    </xdr:from>
    <xdr:to>
      <xdr:col>85</xdr:col>
      <xdr:colOff>177800</xdr:colOff>
      <xdr:row>97</xdr:row>
      <xdr:rowOff>128267</xdr:rowOff>
    </xdr:to>
    <xdr:sp macro="" textlink="">
      <xdr:nvSpPr>
        <xdr:cNvPr id="709" name="楕円 708"/>
        <xdr:cNvSpPr/>
      </xdr:nvSpPr>
      <xdr:spPr>
        <a:xfrm>
          <a:off x="16268700" y="166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5094</xdr:rowOff>
    </xdr:from>
    <xdr:ext cx="534377" cy="259045"/>
    <xdr:sp macro="" textlink="">
      <xdr:nvSpPr>
        <xdr:cNvPr id="710" name="公債費該当値テキスト"/>
        <xdr:cNvSpPr txBox="1"/>
      </xdr:nvSpPr>
      <xdr:spPr>
        <a:xfrm>
          <a:off x="16370300" y="166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30378</xdr:rowOff>
    </xdr:from>
    <xdr:to>
      <xdr:col>81</xdr:col>
      <xdr:colOff>101600</xdr:colOff>
      <xdr:row>97</xdr:row>
      <xdr:rowOff>131978</xdr:rowOff>
    </xdr:to>
    <xdr:sp macro="" textlink="">
      <xdr:nvSpPr>
        <xdr:cNvPr id="711" name="楕円 710"/>
        <xdr:cNvSpPr/>
      </xdr:nvSpPr>
      <xdr:spPr>
        <a:xfrm>
          <a:off x="15430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123105</xdr:rowOff>
    </xdr:from>
    <xdr:ext cx="534377" cy="259045"/>
    <xdr:sp macro="" textlink="">
      <xdr:nvSpPr>
        <xdr:cNvPr id="712" name="テキスト ボックス 711"/>
        <xdr:cNvSpPr txBox="1"/>
      </xdr:nvSpPr>
      <xdr:spPr>
        <a:xfrm>
          <a:off x="15214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6632</xdr:rowOff>
    </xdr:from>
    <xdr:to>
      <xdr:col>76</xdr:col>
      <xdr:colOff>165100</xdr:colOff>
      <xdr:row>97</xdr:row>
      <xdr:rowOff>108232</xdr:rowOff>
    </xdr:to>
    <xdr:sp macro="" textlink="">
      <xdr:nvSpPr>
        <xdr:cNvPr id="713" name="楕円 712"/>
        <xdr:cNvSpPr/>
      </xdr:nvSpPr>
      <xdr:spPr>
        <a:xfrm>
          <a:off x="14541500" y="166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99359</xdr:rowOff>
    </xdr:from>
    <xdr:ext cx="534377" cy="259045"/>
    <xdr:sp macro="" textlink="">
      <xdr:nvSpPr>
        <xdr:cNvPr id="714" name="テキスト ボックス 713"/>
        <xdr:cNvSpPr txBox="1"/>
      </xdr:nvSpPr>
      <xdr:spPr>
        <a:xfrm>
          <a:off x="14325111" y="167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7299</xdr:rowOff>
    </xdr:from>
    <xdr:to>
      <xdr:col>72</xdr:col>
      <xdr:colOff>38100</xdr:colOff>
      <xdr:row>97</xdr:row>
      <xdr:rowOff>108899</xdr:rowOff>
    </xdr:to>
    <xdr:sp macro="" textlink="">
      <xdr:nvSpPr>
        <xdr:cNvPr id="715" name="楕円 714"/>
        <xdr:cNvSpPr/>
      </xdr:nvSpPr>
      <xdr:spPr>
        <a:xfrm>
          <a:off x="13652500" y="166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100026</xdr:rowOff>
    </xdr:from>
    <xdr:ext cx="534377" cy="259045"/>
    <xdr:sp macro="" textlink="">
      <xdr:nvSpPr>
        <xdr:cNvPr id="716" name="テキスト ボックス 715"/>
        <xdr:cNvSpPr txBox="1"/>
      </xdr:nvSpPr>
      <xdr:spPr>
        <a:xfrm>
          <a:off x="13436111" y="167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168535</xdr:rowOff>
    </xdr:from>
    <xdr:to>
      <xdr:col>67</xdr:col>
      <xdr:colOff>101600</xdr:colOff>
      <xdr:row>97</xdr:row>
      <xdr:rowOff>98685</xdr:rowOff>
    </xdr:to>
    <xdr:sp macro="" textlink="">
      <xdr:nvSpPr>
        <xdr:cNvPr id="717" name="楕円 716"/>
        <xdr:cNvSpPr/>
      </xdr:nvSpPr>
      <xdr:spPr>
        <a:xfrm>
          <a:off x="12763500" y="166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89812</xdr:rowOff>
    </xdr:from>
    <xdr:ext cx="534377" cy="259045"/>
    <xdr:sp macro="" textlink="">
      <xdr:nvSpPr>
        <xdr:cNvPr id="718" name="テキスト ボックス 717"/>
        <xdr:cNvSpPr txBox="1"/>
      </xdr:nvSpPr>
      <xdr:spPr>
        <a:xfrm>
          <a:off x="12547111" y="167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目的別では、民生費が増加しており類似団体平均より</a:t>
          </a:r>
          <a:r>
            <a:rPr kumimoji="1" lang="ja-JP" altLang="en-US" sz="1400">
              <a:solidFill>
                <a:schemeClr val="dk1"/>
              </a:solidFill>
              <a:effectLst/>
              <a:latin typeface="+mn-lt"/>
              <a:ea typeface="+mn-ea"/>
              <a:cs typeface="+mn-cs"/>
            </a:rPr>
            <a:t>２０，０１７</a:t>
          </a:r>
          <a:r>
            <a:rPr kumimoji="1" lang="ja-JP" altLang="ja-JP" sz="1400">
              <a:solidFill>
                <a:schemeClr val="dk1"/>
              </a:solidFill>
              <a:effectLst/>
              <a:latin typeface="+mn-lt"/>
              <a:ea typeface="+mn-ea"/>
              <a:cs typeface="+mn-cs"/>
            </a:rPr>
            <a:t>円高い。</a:t>
          </a:r>
          <a:r>
            <a:rPr kumimoji="1" lang="ja-JP" altLang="en-US" sz="1400">
              <a:solidFill>
                <a:schemeClr val="dk1"/>
              </a:solidFill>
              <a:effectLst/>
              <a:latin typeface="+mn-lt"/>
              <a:ea typeface="+mn-ea"/>
              <a:cs typeface="+mn-cs"/>
            </a:rPr>
            <a:t>児童</a:t>
          </a:r>
          <a:r>
            <a:rPr kumimoji="1" lang="ja-JP" altLang="ja-JP" sz="1400">
              <a:solidFill>
                <a:schemeClr val="dk1"/>
              </a:solidFill>
              <a:effectLst/>
              <a:latin typeface="+mn-lt"/>
              <a:ea typeface="+mn-ea"/>
              <a:cs typeface="+mn-cs"/>
            </a:rPr>
            <a:t>福祉費の増加が主な要因である。</a:t>
          </a:r>
          <a:endParaRPr lang="ja-JP" altLang="ja-JP" sz="1400">
            <a:effectLst/>
          </a:endParaRPr>
        </a:p>
        <a:p>
          <a:r>
            <a:rPr kumimoji="1" lang="ja-JP" altLang="ja-JP" sz="1400">
              <a:solidFill>
                <a:schemeClr val="dk1"/>
              </a:solidFill>
              <a:effectLst/>
              <a:latin typeface="+mn-lt"/>
              <a:ea typeface="+mn-ea"/>
              <a:cs typeface="+mn-cs"/>
            </a:rPr>
            <a:t>　一方で、教育費は類似団体平均より</a:t>
          </a:r>
          <a:r>
            <a:rPr kumimoji="1" lang="ja-JP" altLang="en-US" sz="1400">
              <a:solidFill>
                <a:schemeClr val="dk1"/>
              </a:solidFill>
              <a:effectLst/>
              <a:latin typeface="+mn-lt"/>
              <a:ea typeface="+mn-ea"/>
              <a:cs typeface="+mn-cs"/>
            </a:rPr>
            <a:t>４，９３２</a:t>
          </a:r>
          <a:r>
            <a:rPr kumimoji="1" lang="ja-JP" altLang="ja-JP" sz="1400">
              <a:solidFill>
                <a:schemeClr val="dk1"/>
              </a:solidFill>
              <a:effectLst/>
              <a:latin typeface="+mn-lt"/>
              <a:ea typeface="+mn-ea"/>
              <a:cs typeface="+mn-cs"/>
            </a:rPr>
            <a:t>円低く、民生費の約</a:t>
          </a:r>
          <a:r>
            <a:rPr kumimoji="1" lang="ja-JP" altLang="en-US" sz="1400">
              <a:solidFill>
                <a:schemeClr val="dk1"/>
              </a:solidFill>
              <a:effectLst/>
              <a:latin typeface="+mn-lt"/>
              <a:ea typeface="+mn-ea"/>
              <a:cs typeface="+mn-cs"/>
            </a:rPr>
            <a:t>３２</a:t>
          </a:r>
          <a:r>
            <a:rPr kumimoji="1" lang="ja-JP" altLang="ja-JP" sz="1400">
              <a:solidFill>
                <a:schemeClr val="dk1"/>
              </a:solidFill>
              <a:effectLst/>
              <a:latin typeface="+mn-lt"/>
              <a:ea typeface="+mn-ea"/>
              <a:cs typeface="+mn-cs"/>
            </a:rPr>
            <a:t>％（類似団体平均は約</a:t>
          </a:r>
          <a:r>
            <a:rPr kumimoji="1" lang="ja-JP" altLang="en-US" sz="1400">
              <a:solidFill>
                <a:schemeClr val="dk1"/>
              </a:solidFill>
              <a:effectLst/>
              <a:latin typeface="+mn-lt"/>
              <a:ea typeface="+mn-ea"/>
              <a:cs typeface="+mn-cs"/>
            </a:rPr>
            <a:t>４０</a:t>
          </a:r>
          <a:r>
            <a:rPr kumimoji="1" lang="ja-JP" altLang="ja-JP" sz="1400">
              <a:solidFill>
                <a:schemeClr val="dk1"/>
              </a:solidFill>
              <a:effectLst/>
              <a:latin typeface="+mn-lt"/>
              <a:ea typeface="+mn-ea"/>
              <a:cs typeface="+mn-cs"/>
            </a:rPr>
            <a:t>％）のコストであり、教育予算より福祉予算に比重を置く傾向がみられる。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本町は、過去に緊急財政健全化を経験し財政調整基金を極力取り崩さない方針であった。平成２８年度に策定した財政計画において公共施設老朽化対策を課題に挙げており、今後は公共施設等整備基金の比重が高まる見込みであり、財政調整基金は相対的に比率が低下する見通しであ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年度におい</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は、水道事業会計、一般会計、公共下水道事業会計、国民健康保険特別会計、後期高齢者医療特別会計の５会計を合わせた連結では黒字となっている。国民健康保健特別会計への一般会計繰出金は国の財政支援策の影響もあり前年度比減少している。</a:t>
          </a:r>
          <a:endParaRPr lang="ja-JP" altLang="ja-JP" sz="1400">
            <a:effectLst/>
          </a:endParaRPr>
        </a:p>
        <a:p>
          <a:r>
            <a:rPr kumimoji="1" lang="ja-JP" altLang="ja-JP" sz="1400">
              <a:solidFill>
                <a:schemeClr val="dk1"/>
              </a:solidFill>
              <a:effectLst/>
              <a:latin typeface="+mn-lt"/>
              <a:ea typeface="+mn-ea"/>
              <a:cs typeface="+mn-cs"/>
            </a:rPr>
            <a:t>　一方で、下水道特別会計への繰出金が増加傾向にあり、特別会計のほうでの対策も必要である。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7471533</v>
      </c>
      <c r="BO4" s="372"/>
      <c r="BP4" s="372"/>
      <c r="BQ4" s="372"/>
      <c r="BR4" s="372"/>
      <c r="BS4" s="372"/>
      <c r="BT4" s="372"/>
      <c r="BU4" s="373"/>
      <c r="BV4" s="371">
        <v>7275022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3.9</v>
      </c>
      <c r="CU4" s="378"/>
      <c r="CV4" s="378"/>
      <c r="CW4" s="378"/>
      <c r="CX4" s="378"/>
      <c r="CY4" s="378"/>
      <c r="CZ4" s="378"/>
      <c r="DA4" s="379"/>
      <c r="DB4" s="377">
        <v>8.4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7298126</v>
      </c>
      <c r="BO5" s="409"/>
      <c r="BP5" s="409"/>
      <c r="BQ5" s="409"/>
      <c r="BR5" s="409"/>
      <c r="BS5" s="409"/>
      <c r="BT5" s="409"/>
      <c r="BU5" s="410"/>
      <c r="BV5" s="408">
        <v>6953427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89.9</v>
      </c>
      <c r="CU5" s="406"/>
      <c r="CV5" s="406"/>
      <c r="CW5" s="406"/>
      <c r="CX5" s="406"/>
      <c r="CY5" s="406"/>
      <c r="CZ5" s="406"/>
      <c r="DA5" s="407"/>
      <c r="DB5" s="405">
        <v>88.9</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173407</v>
      </c>
      <c r="BO6" s="409"/>
      <c r="BP6" s="409"/>
      <c r="BQ6" s="409"/>
      <c r="BR6" s="409"/>
      <c r="BS6" s="409"/>
      <c r="BT6" s="409"/>
      <c r="BU6" s="410"/>
      <c r="BV6" s="408">
        <v>321595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94.8</v>
      </c>
      <c r="CU6" s="446"/>
      <c r="CV6" s="446"/>
      <c r="CW6" s="446"/>
      <c r="CX6" s="446"/>
      <c r="CY6" s="446"/>
      <c r="CZ6" s="446"/>
      <c r="DA6" s="447"/>
      <c r="DB6" s="445">
        <v>93.3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21919</v>
      </c>
      <c r="BO7" s="409"/>
      <c r="BP7" s="409"/>
      <c r="BQ7" s="409"/>
      <c r="BR7" s="409"/>
      <c r="BS7" s="409"/>
      <c r="BT7" s="409"/>
      <c r="BU7" s="410"/>
      <c r="BV7" s="408">
        <v>4565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3869636</v>
      </c>
      <c r="CU7" s="409"/>
      <c r="CV7" s="409"/>
      <c r="CW7" s="409"/>
      <c r="CX7" s="409"/>
      <c r="CY7" s="409"/>
      <c r="CZ7" s="409"/>
      <c r="DA7" s="410"/>
      <c r="DB7" s="408">
        <v>3783176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151488</v>
      </c>
      <c r="BO8" s="409"/>
      <c r="BP8" s="409"/>
      <c r="BQ8" s="409"/>
      <c r="BR8" s="409"/>
      <c r="BS8" s="409"/>
      <c r="BT8" s="409"/>
      <c r="BU8" s="410"/>
      <c r="BV8" s="408">
        <v>317030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0.47</v>
      </c>
      <c r="CU8" s="449"/>
      <c r="CV8" s="449"/>
      <c r="CW8" s="449"/>
      <c r="CX8" s="449"/>
      <c r="CY8" s="449"/>
      <c r="CZ8" s="449"/>
      <c r="DA8" s="450"/>
      <c r="DB8" s="448">
        <v>0.46</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18410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-165542</v>
      </c>
      <c r="BO9" s="409"/>
      <c r="BP9" s="409"/>
      <c r="BQ9" s="409"/>
      <c r="BR9" s="409"/>
      <c r="BS9" s="409"/>
      <c r="BT9" s="409"/>
      <c r="BU9" s="410"/>
      <c r="BV9" s="408">
        <v>94133</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11</v>
      </c>
      <c r="CU9" s="406"/>
      <c r="CV9" s="406"/>
      <c r="CW9" s="406"/>
      <c r="CX9" s="406"/>
      <c r="CY9" s="406"/>
      <c r="CZ9" s="406"/>
      <c r="DA9" s="407"/>
      <c r="DB9" s="405">
        <v>11.1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16318</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0</v>
      </c>
      <c r="BO10" s="409"/>
      <c r="BP10" s="409"/>
      <c r="BQ10" s="409"/>
      <c r="BR10" s="409"/>
      <c r="BS10" s="409"/>
      <c r="BT10" s="409"/>
      <c r="BU10" s="410"/>
      <c r="BV10" s="408">
        <v>0</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19587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120000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19477</v>
      </c>
      <c r="S13" s="490"/>
      <c r="T13" s="490"/>
      <c r="U13" s="490"/>
      <c r="V13" s="491"/>
      <c r="W13" s="424" t="s">
        <v>134</v>
      </c>
      <c r="X13" s="425"/>
      <c r="Y13" s="425"/>
      <c r="Z13" s="425"/>
      <c r="AA13" s="425"/>
      <c r="AB13" s="415"/>
      <c r="AC13" s="459">
        <v>136</v>
      </c>
      <c r="AD13" s="460"/>
      <c r="AE13" s="460"/>
      <c r="AF13" s="460"/>
      <c r="AG13" s="499"/>
      <c r="AH13" s="459">
        <v>118</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-285542</v>
      </c>
      <c r="BO13" s="409"/>
      <c r="BP13" s="409"/>
      <c r="BQ13" s="409"/>
      <c r="BR13" s="409"/>
      <c r="BS13" s="409"/>
      <c r="BT13" s="409"/>
      <c r="BU13" s="410"/>
      <c r="BV13" s="408">
        <v>94133</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5.3</v>
      </c>
      <c r="CU13" s="406"/>
      <c r="CV13" s="406"/>
      <c r="CW13" s="406"/>
      <c r="CX13" s="406"/>
      <c r="CY13" s="406"/>
      <c r="CZ13" s="406"/>
      <c r="DA13" s="407"/>
      <c r="DB13" s="405">
        <v>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19229</v>
      </c>
      <c r="S14" s="490"/>
      <c r="T14" s="490"/>
      <c r="U14" s="490"/>
      <c r="V14" s="491"/>
      <c r="W14" s="398"/>
      <c r="X14" s="399"/>
      <c r="Y14" s="399"/>
      <c r="Z14" s="399"/>
      <c r="AA14" s="399"/>
      <c r="AB14" s="388"/>
      <c r="AC14" s="492">
        <v>1.8</v>
      </c>
      <c r="AD14" s="493"/>
      <c r="AE14" s="493"/>
      <c r="AF14" s="493"/>
      <c r="AG14" s="494"/>
      <c r="AH14" s="492">
        <v>1.8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33.799999999999997</v>
      </c>
      <c r="CU14" s="504"/>
      <c r="CV14" s="504"/>
      <c r="CW14" s="504"/>
      <c r="CX14" s="504"/>
      <c r="CY14" s="504"/>
      <c r="CZ14" s="504"/>
      <c r="DA14" s="505"/>
      <c r="DB14" s="503">
        <v>47</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19123</v>
      </c>
      <c r="S15" s="490"/>
      <c r="T15" s="490"/>
      <c r="U15" s="490"/>
      <c r="V15" s="491"/>
      <c r="W15" s="424" t="s">
        <v>141</v>
      </c>
      <c r="X15" s="425"/>
      <c r="Y15" s="425"/>
      <c r="Z15" s="425"/>
      <c r="AA15" s="425"/>
      <c r="AB15" s="415"/>
      <c r="AC15" s="459">
        <v>1211</v>
      </c>
      <c r="AD15" s="460"/>
      <c r="AE15" s="460"/>
      <c r="AF15" s="460"/>
      <c r="AG15" s="499"/>
      <c r="AH15" s="459">
        <v>1055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1570370</v>
      </c>
      <c r="BO15" s="372"/>
      <c r="BP15" s="372"/>
      <c r="BQ15" s="372"/>
      <c r="BR15" s="372"/>
      <c r="BS15" s="372"/>
      <c r="BT15" s="372"/>
      <c r="BU15" s="373"/>
      <c r="BV15" s="371">
        <v>1503368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15.9</v>
      </c>
      <c r="AD16" s="493"/>
      <c r="AE16" s="493"/>
      <c r="AF16" s="493"/>
      <c r="AG16" s="494"/>
      <c r="AH16" s="492">
        <v>16.399999999999999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3250620</v>
      </c>
      <c r="BO16" s="409"/>
      <c r="BP16" s="409"/>
      <c r="BQ16" s="409"/>
      <c r="BR16" s="409"/>
      <c r="BS16" s="409"/>
      <c r="BT16" s="409"/>
      <c r="BU16" s="410"/>
      <c r="BV16" s="408">
        <v>3195571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145</v>
      </c>
      <c r="S17" s="510"/>
      <c r="T17" s="510"/>
      <c r="U17" s="510"/>
      <c r="V17" s="511"/>
      <c r="W17" s="424" t="s">
        <v>148</v>
      </c>
      <c r="X17" s="425"/>
      <c r="Y17" s="425"/>
      <c r="Z17" s="425"/>
      <c r="AA17" s="425"/>
      <c r="AB17" s="415"/>
      <c r="AC17" s="459">
        <v>6259</v>
      </c>
      <c r="AD17" s="460"/>
      <c r="AE17" s="460"/>
      <c r="AF17" s="460"/>
      <c r="AG17" s="499"/>
      <c r="AH17" s="459">
        <v>5262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1992776</v>
      </c>
      <c r="BO17" s="409"/>
      <c r="BP17" s="409"/>
      <c r="BQ17" s="409"/>
      <c r="BR17" s="409"/>
      <c r="BS17" s="409"/>
      <c r="BT17" s="409"/>
      <c r="BU17" s="410"/>
      <c r="BV17" s="408">
        <v>1914031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5.18</v>
      </c>
      <c r="M18" s="521"/>
      <c r="N18" s="521"/>
      <c r="O18" s="521"/>
      <c r="P18" s="521"/>
      <c r="Q18" s="521"/>
      <c r="R18" s="522"/>
      <c r="S18" s="522"/>
      <c r="T18" s="522"/>
      <c r="U18" s="522"/>
      <c r="V18" s="523"/>
      <c r="W18" s="426"/>
      <c r="X18" s="427"/>
      <c r="Y18" s="427"/>
      <c r="Z18" s="427"/>
      <c r="AA18" s="427"/>
      <c r="AB18" s="418"/>
      <c r="AC18" s="524">
        <v>82.3</v>
      </c>
      <c r="AD18" s="525"/>
      <c r="AE18" s="525"/>
      <c r="AF18" s="525"/>
      <c r="AG18" s="526"/>
      <c r="AH18" s="524">
        <v>81.8</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3508951</v>
      </c>
      <c r="BO18" s="409"/>
      <c r="BP18" s="409"/>
      <c r="BQ18" s="409"/>
      <c r="BR18" s="409"/>
      <c r="BS18" s="409"/>
      <c r="BT18" s="409"/>
      <c r="BU18" s="410"/>
      <c r="BV18" s="408">
        <v>3385702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3554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4344985</v>
      </c>
      <c r="BO19" s="409"/>
      <c r="BP19" s="409"/>
      <c r="BQ19" s="409"/>
      <c r="BR19" s="409"/>
      <c r="BS19" s="409"/>
      <c r="BT19" s="409"/>
      <c r="BU19" s="410"/>
      <c r="BV19" s="408">
        <v>4185408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7003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6096803</v>
      </c>
      <c r="BO23" s="409"/>
      <c r="BP23" s="409"/>
      <c r="BQ23" s="409"/>
      <c r="BR23" s="409"/>
      <c r="BS23" s="409"/>
      <c r="BT23" s="409"/>
      <c r="BU23" s="410"/>
      <c r="BV23" s="408">
        <v>6230401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7300</v>
      </c>
      <c r="R24" s="460"/>
      <c r="S24" s="460"/>
      <c r="T24" s="460"/>
      <c r="U24" s="460"/>
      <c r="V24" s="499"/>
      <c r="W24" s="558"/>
      <c r="X24" s="546"/>
      <c r="Y24" s="547"/>
      <c r="Z24" s="458" t="s">
        <v>164</v>
      </c>
      <c r="AA24" s="438"/>
      <c r="AB24" s="438"/>
      <c r="AC24" s="438"/>
      <c r="AD24" s="438"/>
      <c r="AE24" s="438"/>
      <c r="AF24" s="438"/>
      <c r="AG24" s="439"/>
      <c r="AH24" s="459">
        <v>104</v>
      </c>
      <c r="AI24" s="460"/>
      <c r="AJ24" s="460"/>
      <c r="AK24" s="460"/>
      <c r="AL24" s="499"/>
      <c r="AM24" s="459">
        <v>298896</v>
      </c>
      <c r="AN24" s="460"/>
      <c r="AO24" s="460"/>
      <c r="AP24" s="460"/>
      <c r="AQ24" s="460"/>
      <c r="AR24" s="499"/>
      <c r="AS24" s="459">
        <v>2874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5379695</v>
      </c>
      <c r="BO24" s="409"/>
      <c r="BP24" s="409"/>
      <c r="BQ24" s="409"/>
      <c r="BR24" s="409"/>
      <c r="BS24" s="409"/>
      <c r="BT24" s="409"/>
      <c r="BU24" s="410"/>
      <c r="BV24" s="408">
        <v>5481412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5910</v>
      </c>
      <c r="R25" s="460"/>
      <c r="S25" s="460"/>
      <c r="T25" s="460"/>
      <c r="U25" s="460"/>
      <c r="V25" s="499"/>
      <c r="W25" s="558"/>
      <c r="X25" s="546"/>
      <c r="Y25" s="547"/>
      <c r="Z25" s="458" t="s">
        <v>167</v>
      </c>
      <c r="AA25" s="438"/>
      <c r="AB25" s="438"/>
      <c r="AC25" s="438"/>
      <c r="AD25" s="438"/>
      <c r="AE25" s="438"/>
      <c r="AF25" s="438"/>
      <c r="AG25" s="439"/>
      <c r="AH25" s="459" t="s">
        <v>123</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354568</v>
      </c>
      <c r="BO25" s="372"/>
      <c r="BP25" s="372"/>
      <c r="BQ25" s="372"/>
      <c r="BR25" s="372"/>
      <c r="BS25" s="372"/>
      <c r="BT25" s="372"/>
      <c r="BU25" s="373"/>
      <c r="BV25" s="371">
        <v>320652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5550</v>
      </c>
      <c r="R26" s="460"/>
      <c r="S26" s="460"/>
      <c r="T26" s="460"/>
      <c r="U26" s="460"/>
      <c r="V26" s="499"/>
      <c r="W26" s="558"/>
      <c r="X26" s="546"/>
      <c r="Y26" s="547"/>
      <c r="Z26" s="458" t="s">
        <v>171</v>
      </c>
      <c r="AA26" s="568"/>
      <c r="AB26" s="568"/>
      <c r="AC26" s="568"/>
      <c r="AD26" s="568"/>
      <c r="AE26" s="568"/>
      <c r="AF26" s="568"/>
      <c r="AG26" s="569"/>
      <c r="AH26" s="459">
        <v>2</v>
      </c>
      <c r="AI26" s="460"/>
      <c r="AJ26" s="460"/>
      <c r="AK26" s="460"/>
      <c r="AL26" s="499"/>
      <c r="AM26" s="459" t="s">
        <v>172</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2760</v>
      </c>
      <c r="R27" s="460"/>
      <c r="S27" s="460"/>
      <c r="T27" s="460"/>
      <c r="U27" s="460"/>
      <c r="V27" s="499"/>
      <c r="W27" s="558"/>
      <c r="X27" s="546"/>
      <c r="Y27" s="547"/>
      <c r="Z27" s="458" t="s">
        <v>176</v>
      </c>
      <c r="AA27" s="438"/>
      <c r="AB27" s="438"/>
      <c r="AC27" s="438"/>
      <c r="AD27" s="438"/>
      <c r="AE27" s="438"/>
      <c r="AF27" s="438"/>
      <c r="AG27" s="439"/>
      <c r="AH27" s="459">
        <v>11</v>
      </c>
      <c r="AI27" s="460"/>
      <c r="AJ27" s="460"/>
      <c r="AK27" s="460"/>
      <c r="AL27" s="499"/>
      <c r="AM27" s="459">
        <v>31220</v>
      </c>
      <c r="AN27" s="460"/>
      <c r="AO27" s="460"/>
      <c r="AP27" s="460"/>
      <c r="AQ27" s="460"/>
      <c r="AR27" s="499"/>
      <c r="AS27" s="459">
        <v>2838</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2274</v>
      </c>
      <c r="BO27" s="582"/>
      <c r="BP27" s="582"/>
      <c r="BQ27" s="582"/>
      <c r="BR27" s="582"/>
      <c r="BS27" s="582"/>
      <c r="BT27" s="582"/>
      <c r="BU27" s="583"/>
      <c r="BV27" s="581">
        <v>2274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2300</v>
      </c>
      <c r="R28" s="460"/>
      <c r="S28" s="460"/>
      <c r="T28" s="460"/>
      <c r="U28" s="460"/>
      <c r="V28" s="499"/>
      <c r="W28" s="558"/>
      <c r="X28" s="546"/>
      <c r="Y28" s="547"/>
      <c r="Z28" s="458" t="s">
        <v>179</v>
      </c>
      <c r="AA28" s="438"/>
      <c r="AB28" s="438"/>
      <c r="AC28" s="438"/>
      <c r="AD28" s="438"/>
      <c r="AE28" s="438"/>
      <c r="AF28" s="438"/>
      <c r="AG28" s="439"/>
      <c r="AH28" s="459" t="s">
        <v>180</v>
      </c>
      <c r="AI28" s="460"/>
      <c r="AJ28" s="460"/>
      <c r="AK28" s="460"/>
      <c r="AL28" s="499"/>
      <c r="AM28" s="459" t="s">
        <v>132</v>
      </c>
      <c r="AN28" s="460"/>
      <c r="AO28" s="460"/>
      <c r="AP28" s="460"/>
      <c r="AQ28" s="460"/>
      <c r="AR28" s="499"/>
      <c r="AS28" s="459" t="s">
        <v>123</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1530352</v>
      </c>
      <c r="BO28" s="372"/>
      <c r="BP28" s="372"/>
      <c r="BQ28" s="372"/>
      <c r="BR28" s="372"/>
      <c r="BS28" s="372"/>
      <c r="BT28" s="372"/>
      <c r="BU28" s="373"/>
      <c r="BV28" s="371">
        <v>1483322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12</v>
      </c>
      <c r="M29" s="460"/>
      <c r="N29" s="460"/>
      <c r="O29" s="460"/>
      <c r="P29" s="499"/>
      <c r="Q29" s="459">
        <v>2150</v>
      </c>
      <c r="R29" s="460"/>
      <c r="S29" s="460"/>
      <c r="T29" s="460"/>
      <c r="U29" s="460"/>
      <c r="V29" s="499"/>
      <c r="W29" s="559"/>
      <c r="X29" s="560"/>
      <c r="Y29" s="561"/>
      <c r="Z29" s="458" t="s">
        <v>183</v>
      </c>
      <c r="AA29" s="438"/>
      <c r="AB29" s="438"/>
      <c r="AC29" s="438"/>
      <c r="AD29" s="438"/>
      <c r="AE29" s="438"/>
      <c r="AF29" s="438"/>
      <c r="AG29" s="439"/>
      <c r="AH29" s="459">
        <v>115</v>
      </c>
      <c r="AI29" s="460"/>
      <c r="AJ29" s="460"/>
      <c r="AK29" s="460"/>
      <c r="AL29" s="499"/>
      <c r="AM29" s="459">
        <v>330116</v>
      </c>
      <c r="AN29" s="460"/>
      <c r="AO29" s="460"/>
      <c r="AP29" s="460"/>
      <c r="AQ29" s="460"/>
      <c r="AR29" s="499"/>
      <c r="AS29" s="459">
        <v>2871</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106687</v>
      </c>
      <c r="BO29" s="409"/>
      <c r="BP29" s="409"/>
      <c r="BQ29" s="409"/>
      <c r="BR29" s="409"/>
      <c r="BS29" s="409"/>
      <c r="BT29" s="409"/>
      <c r="BU29" s="410"/>
      <c r="BV29" s="408">
        <v>106660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97.8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431812</v>
      </c>
      <c r="BO30" s="582"/>
      <c r="BP30" s="582"/>
      <c r="BQ30" s="582"/>
      <c r="BR30" s="582"/>
      <c r="BS30" s="582"/>
      <c r="BT30" s="582"/>
      <c r="BU30" s="583"/>
      <c r="BV30" s="581">
        <v>296118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194</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192</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東部清掃施設組合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沖縄県市町村総合事務組合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東部消防組合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南部広域行政組合（一般会計）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南部広域行政組合（特別会計）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南部広域市町村圏事務組合(一般会計）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南部広域市町村圏事務組合(ふるさと）</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南部広域市町村圏事務組合(いなんせ斎苑）</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南部広域市町村圏事務組合(南斎場）</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沖縄県介護保険広域連合（一般会計等）</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6GIziSwiGWvh31bWIlQlOM07fwTwA6VIOXkIVGMI1JhYmUteuE3+sv6zx9Vse0LKl7ysF6Dh8gcJwk5V0EXiA==" saltValue="Lm001xSKSdfviW2xAe9r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6" t="s">
        <v>555</v>
      </c>
      <c r="D34" s="1186"/>
      <c r="E34" s="1187"/>
      <c r="F34" s="32">
        <v>7.26</v>
      </c>
      <c r="G34" s="33">
        <v>6.3</v>
      </c>
      <c r="H34" s="33">
        <v>6.72</v>
      </c>
      <c r="I34" s="33">
        <v>6.68</v>
      </c>
      <c r="J34" s="34">
        <v>6.49</v>
      </c>
      <c r="K34" s="22"/>
      <c r="L34" s="22"/>
      <c r="M34" s="22"/>
      <c r="N34" s="22"/>
      <c r="O34" s="22"/>
      <c r="P34" s="22"/>
    </row>
    <row r="35" spans="1:16" ht="39" customHeight="1" x14ac:dyDescent="0.15">
      <c r="A35" s="22"/>
      <c r="B35" s="35"/>
      <c r="C35" s="1180" t="s">
        <v>556</v>
      </c>
      <c r="D35" s="1181"/>
      <c r="E35" s="1182"/>
      <c r="F35" s="36">
        <v>1.21</v>
      </c>
      <c r="G35" s="37">
        <v>10.35</v>
      </c>
      <c r="H35" s="37">
        <v>6</v>
      </c>
      <c r="I35" s="37">
        <v>8.3699999999999992</v>
      </c>
      <c r="J35" s="38">
        <v>4.05</v>
      </c>
      <c r="K35" s="22"/>
      <c r="L35" s="22"/>
      <c r="M35" s="22"/>
      <c r="N35" s="22"/>
      <c r="O35" s="22"/>
      <c r="P35" s="22"/>
    </row>
    <row r="36" spans="1:16" ht="39" customHeight="1" x14ac:dyDescent="0.15">
      <c r="A36" s="22"/>
      <c r="B36" s="35"/>
      <c r="C36" s="1180" t="s">
        <v>557</v>
      </c>
      <c r="D36" s="1181"/>
      <c r="E36" s="1182"/>
      <c r="F36" s="36">
        <v>0.42</v>
      </c>
      <c r="G36" s="37">
        <v>0.28999999999999998</v>
      </c>
      <c r="H36" s="37">
        <v>0.38</v>
      </c>
      <c r="I36" s="37">
        <v>0.16</v>
      </c>
      <c r="J36" s="38">
        <v>0.12</v>
      </c>
      <c r="K36" s="22"/>
      <c r="L36" s="22"/>
      <c r="M36" s="22"/>
      <c r="N36" s="22"/>
      <c r="O36" s="22"/>
      <c r="P36" s="22"/>
    </row>
    <row r="37" spans="1:16" ht="39" customHeight="1" x14ac:dyDescent="0.15">
      <c r="A37" s="22"/>
      <c r="B37" s="35"/>
      <c r="C37" s="1180" t="s">
        <v>558</v>
      </c>
      <c r="D37" s="1181"/>
      <c r="E37" s="1182"/>
      <c r="F37" s="36">
        <v>0.19</v>
      </c>
      <c r="G37" s="37">
        <v>7.0000000000000007E-2</v>
      </c>
      <c r="H37" s="37">
        <v>0.05</v>
      </c>
      <c r="I37" s="37">
        <v>0.11</v>
      </c>
      <c r="J37" s="38">
        <v>7.0000000000000007E-2</v>
      </c>
      <c r="K37" s="22"/>
      <c r="L37" s="22"/>
      <c r="M37" s="22"/>
      <c r="N37" s="22"/>
      <c r="O37" s="22"/>
      <c r="P37" s="22"/>
    </row>
    <row r="38" spans="1:16" ht="39" customHeight="1" x14ac:dyDescent="0.15">
      <c r="A38" s="22"/>
      <c r="B38" s="35"/>
      <c r="C38" s="1180" t="s">
        <v>559</v>
      </c>
      <c r="D38" s="1181"/>
      <c r="E38" s="1182"/>
      <c r="F38" s="36">
        <v>0.01</v>
      </c>
      <c r="G38" s="37">
        <v>0.01</v>
      </c>
      <c r="H38" s="37">
        <v>0.01</v>
      </c>
      <c r="I38" s="37">
        <v>0.01</v>
      </c>
      <c r="J38" s="38">
        <v>0.01</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560</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561</v>
      </c>
      <c r="D43" s="1184"/>
      <c r="E43" s="118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X5qlHC5fIOD5aABwWv+XcK6gEexrNqKr7XWbZslj60pJ9mcJ4HJfIf3zkFOgHBQHR30con9OkvlVk0QcqpPUw==" saltValue="9H4RQRnLK7OxJumKi3P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534</v>
      </c>
      <c r="L45" s="60">
        <v>516</v>
      </c>
      <c r="M45" s="60">
        <v>524</v>
      </c>
      <c r="N45" s="60">
        <v>484</v>
      </c>
      <c r="O45" s="61">
        <v>500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15</v>
      </c>
      <c r="F48" s="1190"/>
      <c r="G48" s="1190"/>
      <c r="H48" s="1190"/>
      <c r="I48" s="1190"/>
      <c r="J48" s="1191"/>
      <c r="K48" s="63">
        <v>130</v>
      </c>
      <c r="L48" s="64">
        <v>152</v>
      </c>
      <c r="M48" s="64">
        <v>130</v>
      </c>
      <c r="N48" s="64">
        <v>125</v>
      </c>
      <c r="O48" s="65">
        <v>132</v>
      </c>
      <c r="P48" s="48"/>
      <c r="Q48" s="48"/>
      <c r="R48" s="48"/>
      <c r="S48" s="48"/>
      <c r="T48" s="48"/>
      <c r="U48" s="48"/>
    </row>
    <row r="49" spans="1:21" ht="30.75" customHeight="1" x14ac:dyDescent="0.15">
      <c r="A49" s="48"/>
      <c r="B49" s="1198"/>
      <c r="C49" s="1199"/>
      <c r="D49" s="62"/>
      <c r="E49" s="1190" t="s">
        <v>16</v>
      </c>
      <c r="F49" s="1190"/>
      <c r="G49" s="1190"/>
      <c r="H49" s="1190"/>
      <c r="I49" s="1190"/>
      <c r="J49" s="1191"/>
      <c r="K49" s="63">
        <v>47</v>
      </c>
      <c r="L49" s="64">
        <v>38</v>
      </c>
      <c r="M49" s="64">
        <v>28</v>
      </c>
      <c r="N49" s="64">
        <v>42</v>
      </c>
      <c r="O49" s="65">
        <v>59</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504</v>
      </c>
      <c r="L50" s="64" t="s">
        <v>504</v>
      </c>
      <c r="M50" s="64" t="s">
        <v>504</v>
      </c>
      <c r="N50" s="64" t="s">
        <v>504</v>
      </c>
      <c r="O50" s="65" t="s">
        <v>504</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441</v>
      </c>
      <c r="L52" s="64">
        <v>472</v>
      </c>
      <c r="M52" s="64">
        <v>493</v>
      </c>
      <c r="N52" s="64">
        <v>494</v>
      </c>
      <c r="O52" s="65">
        <v>506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270</v>
      </c>
      <c r="L53" s="69">
        <v>234</v>
      </c>
      <c r="M53" s="69">
        <v>189</v>
      </c>
      <c r="N53" s="69">
        <v>157</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xIfQyEi3A5YyX0Vp08Tj0aIJbM2yqmFm8EJJCF5BFg3en68MfgPXUKhPWNs3DIuDt63xTxpZPM4WlgZ/04/1A==" saltValue="QQCAmcGhOnd/H8iWbsfd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04" t="s">
        <v>24</v>
      </c>
      <c r="C41" s="1205"/>
      <c r="D41" s="81"/>
      <c r="E41" s="1210" t="s">
        <v>25</v>
      </c>
      <c r="F41" s="1210"/>
      <c r="G41" s="1210"/>
      <c r="H41" s="1211"/>
      <c r="I41" s="82">
        <v>6215</v>
      </c>
      <c r="J41" s="83">
        <v>6413</v>
      </c>
      <c r="K41" s="83">
        <v>6315</v>
      </c>
      <c r="L41" s="83">
        <v>6230</v>
      </c>
      <c r="M41" s="84">
        <v>6097</v>
      </c>
    </row>
    <row r="42" spans="2:13" ht="27.75" customHeight="1" x14ac:dyDescent="0.15">
      <c r="B42" s="1206"/>
      <c r="C42" s="1207"/>
      <c r="D42" s="85"/>
      <c r="E42" s="1212" t="s">
        <v>26</v>
      </c>
      <c r="F42" s="1212"/>
      <c r="G42" s="1212"/>
      <c r="H42" s="1213"/>
      <c r="I42" s="86" t="s">
        <v>504</v>
      </c>
      <c r="J42" s="87" t="s">
        <v>504</v>
      </c>
      <c r="K42" s="87" t="s">
        <v>504</v>
      </c>
      <c r="L42" s="87" t="s">
        <v>504</v>
      </c>
      <c r="M42" s="88" t="s">
        <v>504</v>
      </c>
    </row>
    <row r="43" spans="2:13" ht="27.75" customHeight="1" x14ac:dyDescent="0.15">
      <c r="B43" s="1206"/>
      <c r="C43" s="1207"/>
      <c r="D43" s="85"/>
      <c r="E43" s="1212" t="s">
        <v>27</v>
      </c>
      <c r="F43" s="1212"/>
      <c r="G43" s="1212"/>
      <c r="H43" s="1213"/>
      <c r="I43" s="86">
        <v>2347</v>
      </c>
      <c r="J43" s="87">
        <v>2689</v>
      </c>
      <c r="K43" s="87">
        <v>2591</v>
      </c>
      <c r="L43" s="87">
        <v>2595</v>
      </c>
      <c r="M43" s="88">
        <v>2280</v>
      </c>
    </row>
    <row r="44" spans="2:13" ht="27.75" customHeight="1" x14ac:dyDescent="0.15">
      <c r="B44" s="1206"/>
      <c r="C44" s="1207"/>
      <c r="D44" s="85"/>
      <c r="E44" s="1212" t="s">
        <v>28</v>
      </c>
      <c r="F44" s="1212"/>
      <c r="G44" s="1212"/>
      <c r="H44" s="1213"/>
      <c r="I44" s="86">
        <v>580</v>
      </c>
      <c r="J44" s="87">
        <v>578</v>
      </c>
      <c r="K44" s="87">
        <v>547</v>
      </c>
      <c r="L44" s="87">
        <v>458</v>
      </c>
      <c r="M44" s="88">
        <v>427</v>
      </c>
    </row>
    <row r="45" spans="2:13" ht="27.75" customHeight="1" x14ac:dyDescent="0.15">
      <c r="B45" s="1206"/>
      <c r="C45" s="1207"/>
      <c r="D45" s="85"/>
      <c r="E45" s="1212" t="s">
        <v>29</v>
      </c>
      <c r="F45" s="1212"/>
      <c r="G45" s="1212"/>
      <c r="H45" s="1213"/>
      <c r="I45" s="86">
        <v>348</v>
      </c>
      <c r="J45" s="87">
        <v>306</v>
      </c>
      <c r="K45" s="87">
        <v>121</v>
      </c>
      <c r="L45" s="87">
        <v>154</v>
      </c>
      <c r="M45" s="88">
        <v>210</v>
      </c>
    </row>
    <row r="46" spans="2:13" ht="27.75" customHeight="1" x14ac:dyDescent="0.15">
      <c r="B46" s="1206"/>
      <c r="C46" s="1207"/>
      <c r="D46" s="89"/>
      <c r="E46" s="1212" t="s">
        <v>30</v>
      </c>
      <c r="F46" s="1212"/>
      <c r="G46" s="1212"/>
      <c r="H46" s="1213"/>
      <c r="I46" s="86" t="s">
        <v>504</v>
      </c>
      <c r="J46" s="87" t="s">
        <v>504</v>
      </c>
      <c r="K46" s="87" t="s">
        <v>504</v>
      </c>
      <c r="L46" s="87" t="s">
        <v>504</v>
      </c>
      <c r="M46" s="88" t="s">
        <v>504</v>
      </c>
    </row>
    <row r="47" spans="2:13" ht="27.75" customHeight="1" x14ac:dyDescent="0.15">
      <c r="B47" s="1206"/>
      <c r="C47" s="1207"/>
      <c r="D47" s="90"/>
      <c r="E47" s="1214" t="s">
        <v>31</v>
      </c>
      <c r="F47" s="1215"/>
      <c r="G47" s="1215"/>
      <c r="H47" s="1216"/>
      <c r="I47" s="86" t="s">
        <v>504</v>
      </c>
      <c r="J47" s="87" t="s">
        <v>504</v>
      </c>
      <c r="K47" s="87" t="s">
        <v>504</v>
      </c>
      <c r="L47" s="87" t="s">
        <v>504</v>
      </c>
      <c r="M47" s="88" t="s">
        <v>504</v>
      </c>
    </row>
    <row r="48" spans="2:13" ht="27.75" customHeight="1" x14ac:dyDescent="0.15">
      <c r="B48" s="1206"/>
      <c r="C48" s="1207"/>
      <c r="D48" s="85"/>
      <c r="E48" s="1212" t="s">
        <v>32</v>
      </c>
      <c r="F48" s="1212"/>
      <c r="G48" s="1212"/>
      <c r="H48" s="1213"/>
      <c r="I48" s="86" t="s">
        <v>504</v>
      </c>
      <c r="J48" s="87" t="s">
        <v>504</v>
      </c>
      <c r="K48" s="87" t="s">
        <v>504</v>
      </c>
      <c r="L48" s="87" t="s">
        <v>504</v>
      </c>
      <c r="M48" s="88" t="s">
        <v>504</v>
      </c>
    </row>
    <row r="49" spans="2:13" ht="27.75" customHeight="1" x14ac:dyDescent="0.15">
      <c r="B49" s="1208"/>
      <c r="C49" s="1209"/>
      <c r="D49" s="85"/>
      <c r="E49" s="1212" t="s">
        <v>33</v>
      </c>
      <c r="F49" s="1212"/>
      <c r="G49" s="1212"/>
      <c r="H49" s="1213"/>
      <c r="I49" s="86" t="s">
        <v>504</v>
      </c>
      <c r="J49" s="87" t="s">
        <v>504</v>
      </c>
      <c r="K49" s="87" t="s">
        <v>504</v>
      </c>
      <c r="L49" s="87" t="s">
        <v>504</v>
      </c>
      <c r="M49" s="88" t="s">
        <v>504</v>
      </c>
    </row>
    <row r="50" spans="2:13" ht="27.75" customHeight="1" x14ac:dyDescent="0.15">
      <c r="B50" s="1217" t="s">
        <v>34</v>
      </c>
      <c r="C50" s="1218"/>
      <c r="D50" s="91"/>
      <c r="E50" s="1212" t="s">
        <v>35</v>
      </c>
      <c r="F50" s="1212"/>
      <c r="G50" s="1212"/>
      <c r="H50" s="1213"/>
      <c r="I50" s="86">
        <v>1925</v>
      </c>
      <c r="J50" s="87">
        <v>1572</v>
      </c>
      <c r="K50" s="87">
        <v>1771</v>
      </c>
      <c r="L50" s="87">
        <v>1888</v>
      </c>
      <c r="M50" s="88">
        <v>2069</v>
      </c>
    </row>
    <row r="51" spans="2:13" ht="27.75" customHeight="1" x14ac:dyDescent="0.15">
      <c r="B51" s="1206"/>
      <c r="C51" s="1207"/>
      <c r="D51" s="85"/>
      <c r="E51" s="1212" t="s">
        <v>36</v>
      </c>
      <c r="F51" s="1212"/>
      <c r="G51" s="1212"/>
      <c r="H51" s="1213"/>
      <c r="I51" s="86">
        <v>484</v>
      </c>
      <c r="J51" s="87">
        <v>459</v>
      </c>
      <c r="K51" s="87">
        <v>434</v>
      </c>
      <c r="L51" s="87">
        <v>372</v>
      </c>
      <c r="M51" s="88">
        <v>324</v>
      </c>
    </row>
    <row r="52" spans="2:13" ht="27.75" customHeight="1" x14ac:dyDescent="0.15">
      <c r="B52" s="1208"/>
      <c r="C52" s="1209"/>
      <c r="D52" s="85"/>
      <c r="E52" s="1212" t="s">
        <v>37</v>
      </c>
      <c r="F52" s="1212"/>
      <c r="G52" s="1212"/>
      <c r="H52" s="1213"/>
      <c r="I52" s="86">
        <v>5739</v>
      </c>
      <c r="J52" s="87">
        <v>5811</v>
      </c>
      <c r="K52" s="87">
        <v>5774</v>
      </c>
      <c r="L52" s="87">
        <v>5621</v>
      </c>
      <c r="M52" s="88">
        <v>5475</v>
      </c>
    </row>
    <row r="53" spans="2:13" ht="27.75" customHeight="1" thickBot="1" x14ac:dyDescent="0.2">
      <c r="B53" s="1219" t="s">
        <v>38</v>
      </c>
      <c r="C53" s="1220"/>
      <c r="D53" s="92"/>
      <c r="E53" s="1221" t="s">
        <v>39</v>
      </c>
      <c r="F53" s="1221"/>
      <c r="G53" s="1221"/>
      <c r="H53" s="1222"/>
      <c r="I53" s="93">
        <v>1342</v>
      </c>
      <c r="J53" s="94">
        <v>2144</v>
      </c>
      <c r="K53" s="94">
        <v>1594</v>
      </c>
      <c r="L53" s="94">
        <v>1556</v>
      </c>
      <c r="M53" s="95">
        <v>1147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Ao3mrUNDWs6x4H0x5wQkUBZR4UXGKEgoN7OR7nc8Aup59HQtm1XXKdFd9OtTuxyIW0XjNhUZ4S5UJb0KAUCbw==" saltValue="IL3h1vTUWFeIQN/MqhuZ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55" zoomScaleNormal="55"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31" t="s">
        <v>42</v>
      </c>
      <c r="D55" s="1231"/>
      <c r="E55" s="1232"/>
      <c r="F55" s="107">
        <v>1370</v>
      </c>
      <c r="G55" s="107">
        <v>1483</v>
      </c>
      <c r="H55" s="108">
        <v>1530</v>
      </c>
    </row>
    <row r="56" spans="2:8" ht="52.5" customHeight="1" x14ac:dyDescent="0.15">
      <c r="B56" s="109"/>
      <c r="C56" s="1233" t="s">
        <v>43</v>
      </c>
      <c r="D56" s="1233"/>
      <c r="E56" s="1234"/>
      <c r="F56" s="110">
        <v>107</v>
      </c>
      <c r="G56" s="110">
        <v>107</v>
      </c>
      <c r="H56" s="111">
        <v>107</v>
      </c>
    </row>
    <row r="57" spans="2:8" ht="53.25" customHeight="1" x14ac:dyDescent="0.15">
      <c r="B57" s="109"/>
      <c r="C57" s="1235" t="s">
        <v>44</v>
      </c>
      <c r="D57" s="1235"/>
      <c r="E57" s="1236"/>
      <c r="F57" s="112">
        <v>292</v>
      </c>
      <c r="G57" s="112">
        <v>296</v>
      </c>
      <c r="H57" s="113">
        <v>432</v>
      </c>
    </row>
    <row r="58" spans="2:8" ht="45.75" customHeight="1" x14ac:dyDescent="0.15">
      <c r="B58" s="114"/>
      <c r="C58" s="1223" t="s">
        <v>562</v>
      </c>
      <c r="D58" s="1224"/>
      <c r="E58" s="1225"/>
      <c r="F58" s="115">
        <v>181</v>
      </c>
      <c r="G58" s="115">
        <v>185</v>
      </c>
      <c r="H58" s="116">
        <v>310</v>
      </c>
    </row>
    <row r="59" spans="2:8" ht="45.75" customHeight="1" x14ac:dyDescent="0.15">
      <c r="B59" s="114"/>
      <c r="C59" s="1223" t="s">
        <v>563</v>
      </c>
      <c r="D59" s="1224"/>
      <c r="E59" s="1225"/>
      <c r="F59" s="115">
        <v>53</v>
      </c>
      <c r="G59" s="115">
        <v>53</v>
      </c>
      <c r="H59" s="116">
        <v>53</v>
      </c>
    </row>
    <row r="60" spans="2:8" ht="45.75" customHeight="1" x14ac:dyDescent="0.15">
      <c r="B60" s="114"/>
      <c r="C60" s="1223" t="s">
        <v>564</v>
      </c>
      <c r="D60" s="1224"/>
      <c r="E60" s="1225"/>
      <c r="F60" s="115">
        <v>26</v>
      </c>
      <c r="G60" s="115">
        <v>26</v>
      </c>
      <c r="H60" s="116">
        <v>26</v>
      </c>
    </row>
    <row r="61" spans="2:8" ht="45.75" customHeight="1" x14ac:dyDescent="0.15">
      <c r="B61" s="114"/>
      <c r="C61" s="1223" t="s">
        <v>565</v>
      </c>
      <c r="D61" s="1224"/>
      <c r="E61" s="1225"/>
      <c r="F61" s="115">
        <v>8</v>
      </c>
      <c r="G61" s="115">
        <v>15</v>
      </c>
      <c r="H61" s="116">
        <v>24</v>
      </c>
    </row>
    <row r="62" spans="2:8" ht="45.75" customHeight="1" thickBot="1" x14ac:dyDescent="0.2">
      <c r="B62" s="117"/>
      <c r="C62" s="1226" t="s">
        <v>566</v>
      </c>
      <c r="D62" s="1227"/>
      <c r="E62" s="1228"/>
      <c r="F62" s="118">
        <v>23</v>
      </c>
      <c r="G62" s="118">
        <v>16</v>
      </c>
      <c r="H62" s="119">
        <v>16</v>
      </c>
    </row>
    <row r="63" spans="2:8" ht="52.5" customHeight="1" thickBot="1" x14ac:dyDescent="0.2">
      <c r="B63" s="120"/>
      <c r="C63" s="1229" t="s">
        <v>45</v>
      </c>
      <c r="D63" s="1229"/>
      <c r="E63" s="1230"/>
      <c r="F63" s="121">
        <v>1769</v>
      </c>
      <c r="G63" s="121">
        <v>1886</v>
      </c>
      <c r="H63" s="122">
        <v>2069</v>
      </c>
    </row>
    <row r="64" spans="2:8" ht="15" customHeight="1" x14ac:dyDescent="0.15"/>
    <row r="65" ht="0" hidden="1" customHeight="1" x14ac:dyDescent="0.15"/>
    <row r="66" ht="0" hidden="1" customHeight="1" x14ac:dyDescent="0.15"/>
  </sheetData>
  <sheetProtection algorithmName="SHA-512" hashValue="sLLaTxNnVw4PuJCEF4Uab40wQ+q+/N90LCjdrGDgjsuZy4A7eFDO1aBPyW2fqQwurmtOfcuOyZcwlIo3k9ZBgw==" saltValue="Ne10sm3nIStHpqrVU9K5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70" sqref="AN70"/>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593</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592</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587</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546</v>
      </c>
      <c r="BQ50" s="1247"/>
      <c r="BR50" s="1247"/>
      <c r="BS50" s="1247"/>
      <c r="BT50" s="1247"/>
      <c r="BU50" s="1247"/>
      <c r="BV50" s="1247"/>
      <c r="BW50" s="1247"/>
      <c r="BX50" s="1247" t="s">
        <v>547</v>
      </c>
      <c r="BY50" s="1247"/>
      <c r="BZ50" s="1247"/>
      <c r="CA50" s="1247"/>
      <c r="CB50" s="1247"/>
      <c r="CC50" s="1247"/>
      <c r="CD50" s="1247"/>
      <c r="CE50" s="1247"/>
      <c r="CF50" s="1247" t="s">
        <v>548</v>
      </c>
      <c r="CG50" s="1247"/>
      <c r="CH50" s="1247"/>
      <c r="CI50" s="1247"/>
      <c r="CJ50" s="1247"/>
      <c r="CK50" s="1247"/>
      <c r="CL50" s="1247"/>
      <c r="CM50" s="1247"/>
      <c r="CN50" s="1247" t="s">
        <v>549</v>
      </c>
      <c r="CO50" s="1247"/>
      <c r="CP50" s="1247"/>
      <c r="CQ50" s="1247"/>
      <c r="CR50" s="1247"/>
      <c r="CS50" s="1247"/>
      <c r="CT50" s="1247"/>
      <c r="CU50" s="1247"/>
      <c r="CV50" s="1247" t="s">
        <v>550</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586</v>
      </c>
      <c r="AO51" s="1246"/>
      <c r="AP51" s="1246"/>
      <c r="AQ51" s="1246"/>
      <c r="AR51" s="1246"/>
      <c r="AS51" s="1246"/>
      <c r="AT51" s="1246"/>
      <c r="AU51" s="1246"/>
      <c r="AV51" s="1246"/>
      <c r="AW51" s="1246"/>
      <c r="AX51" s="1246"/>
      <c r="AY51" s="1246"/>
      <c r="AZ51" s="1246"/>
      <c r="BA51" s="1246"/>
      <c r="BB51" s="1246" t="s">
        <v>584</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47</v>
      </c>
      <c r="CO51" s="1245"/>
      <c r="CP51" s="1245"/>
      <c r="CQ51" s="1245"/>
      <c r="CR51" s="1245"/>
      <c r="CS51" s="1245"/>
      <c r="CT51" s="1245"/>
      <c r="CU51" s="1245"/>
      <c r="CV51" s="1245">
        <v>33.799999999999997</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591</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36.700000000000003</v>
      </c>
      <c r="CO53" s="1245"/>
      <c r="CP53" s="1245"/>
      <c r="CQ53" s="1245"/>
      <c r="CR53" s="1245"/>
      <c r="CS53" s="1245"/>
      <c r="CT53" s="1245"/>
      <c r="CU53" s="1245"/>
      <c r="CV53" s="1245">
        <v>27.1</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585</v>
      </c>
      <c r="AO55" s="1247"/>
      <c r="AP55" s="1247"/>
      <c r="AQ55" s="1247"/>
      <c r="AR55" s="1247"/>
      <c r="AS55" s="1247"/>
      <c r="AT55" s="1247"/>
      <c r="AU55" s="1247"/>
      <c r="AV55" s="1247"/>
      <c r="AW55" s="1247"/>
      <c r="AX55" s="1247"/>
      <c r="AY55" s="1247"/>
      <c r="AZ55" s="1247"/>
      <c r="BA55" s="1247"/>
      <c r="BB55" s="1246" t="s">
        <v>584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32.9</v>
      </c>
      <c r="CO55" s="1245"/>
      <c r="CP55" s="1245"/>
      <c r="CQ55" s="1245"/>
      <c r="CR55" s="1245"/>
      <c r="CS55" s="1245"/>
      <c r="CT55" s="1245"/>
      <c r="CU55" s="1245"/>
      <c r="CV55" s="1245">
        <v>28.5</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57</v>
      </c>
      <c r="CO57" s="1245"/>
      <c r="CP57" s="1245"/>
      <c r="CQ57" s="1245"/>
      <c r="CR57" s="1245"/>
      <c r="CS57" s="1245"/>
      <c r="CT57" s="1245"/>
      <c r="CU57" s="1245"/>
      <c r="CV57" s="1245">
        <v>56.7</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590</v>
      </c>
    </row>
    <row r="64" spans="1:109" ht="13.5" x14ac:dyDescent="0.15">
      <c r="B64" s="1238"/>
      <c r="G64" s="1275"/>
      <c r="I64" s="1277"/>
      <c r="J64" s="1277"/>
      <c r="K64" s="1277"/>
      <c r="L64" s="1277"/>
      <c r="M64" s="1277"/>
      <c r="N64" s="1276"/>
      <c r="AM64" s="1275"/>
      <c r="AN64" s="1275" t="s">
        <v>589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587</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546</v>
      </c>
      <c r="BQ72" s="1247"/>
      <c r="BR72" s="1247"/>
      <c r="BS72" s="1247"/>
      <c r="BT72" s="1247"/>
      <c r="BU72" s="1247"/>
      <c r="BV72" s="1247"/>
      <c r="BW72" s="1247"/>
      <c r="BX72" s="1247" t="s">
        <v>547</v>
      </c>
      <c r="BY72" s="1247"/>
      <c r="BZ72" s="1247"/>
      <c r="CA72" s="1247"/>
      <c r="CB72" s="1247"/>
      <c r="CC72" s="1247"/>
      <c r="CD72" s="1247"/>
      <c r="CE72" s="1247"/>
      <c r="CF72" s="1247" t="s">
        <v>548</v>
      </c>
      <c r="CG72" s="1247"/>
      <c r="CH72" s="1247"/>
      <c r="CI72" s="1247"/>
      <c r="CJ72" s="1247"/>
      <c r="CK72" s="1247"/>
      <c r="CL72" s="1247"/>
      <c r="CM72" s="1247"/>
      <c r="CN72" s="1247" t="s">
        <v>549</v>
      </c>
      <c r="CO72" s="1247"/>
      <c r="CP72" s="1247"/>
      <c r="CQ72" s="1247"/>
      <c r="CR72" s="1247"/>
      <c r="CS72" s="1247"/>
      <c r="CT72" s="1247"/>
      <c r="CU72" s="1247"/>
      <c r="CV72" s="1247" t="s">
        <v>550</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586</v>
      </c>
      <c r="AO73" s="1246"/>
      <c r="AP73" s="1246"/>
      <c r="AQ73" s="1246"/>
      <c r="AR73" s="1246"/>
      <c r="AS73" s="1246"/>
      <c r="AT73" s="1246"/>
      <c r="AU73" s="1246"/>
      <c r="AV73" s="1246"/>
      <c r="AW73" s="1246"/>
      <c r="AX73" s="1246"/>
      <c r="AY73" s="1246"/>
      <c r="AZ73" s="1246"/>
      <c r="BA73" s="1246"/>
      <c r="BB73" s="1246" t="s">
        <v>584</v>
      </c>
      <c r="BC73" s="1246"/>
      <c r="BD73" s="1246"/>
      <c r="BE73" s="1246"/>
      <c r="BF73" s="1246"/>
      <c r="BG73" s="1246"/>
      <c r="BH73" s="1246"/>
      <c r="BI73" s="1246"/>
      <c r="BJ73" s="1246"/>
      <c r="BK73" s="1246"/>
      <c r="BL73" s="1246"/>
      <c r="BM73" s="1246"/>
      <c r="BN73" s="1246"/>
      <c r="BO73" s="1246"/>
      <c r="BP73" s="1245">
        <v>42.5</v>
      </c>
      <c r="BQ73" s="1245"/>
      <c r="BR73" s="1245"/>
      <c r="BS73" s="1245"/>
      <c r="BT73" s="1245"/>
      <c r="BU73" s="1245"/>
      <c r="BV73" s="1245"/>
      <c r="BW73" s="1245"/>
      <c r="BX73" s="1245">
        <v>68.599999999999994</v>
      </c>
      <c r="BY73" s="1245"/>
      <c r="BZ73" s="1245"/>
      <c r="CA73" s="1245"/>
      <c r="CB73" s="1245"/>
      <c r="CC73" s="1245"/>
      <c r="CD73" s="1245"/>
      <c r="CE73" s="1245"/>
      <c r="CF73" s="1245">
        <v>49</v>
      </c>
      <c r="CG73" s="1245"/>
      <c r="CH73" s="1245"/>
      <c r="CI73" s="1245"/>
      <c r="CJ73" s="1245"/>
      <c r="CK73" s="1245"/>
      <c r="CL73" s="1245"/>
      <c r="CM73" s="1245"/>
      <c r="CN73" s="1245">
        <v>47</v>
      </c>
      <c r="CO73" s="1245"/>
      <c r="CP73" s="1245"/>
      <c r="CQ73" s="1245"/>
      <c r="CR73" s="1245"/>
      <c r="CS73" s="1245"/>
      <c r="CT73" s="1245"/>
      <c r="CU73" s="1245"/>
      <c r="CV73" s="1245">
        <v>33.799999999999997</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583</v>
      </c>
      <c r="BC75" s="1246"/>
      <c r="BD75" s="1246"/>
      <c r="BE75" s="1246"/>
      <c r="BF75" s="1246"/>
      <c r="BG75" s="1246"/>
      <c r="BH75" s="1246"/>
      <c r="BI75" s="1246"/>
      <c r="BJ75" s="1246"/>
      <c r="BK75" s="1246"/>
      <c r="BL75" s="1246"/>
      <c r="BM75" s="1246"/>
      <c r="BN75" s="1246"/>
      <c r="BO75" s="1246"/>
      <c r="BP75" s="1245">
        <v>8.1999999999999993</v>
      </c>
      <c r="BQ75" s="1245"/>
      <c r="BR75" s="1245"/>
      <c r="BS75" s="1245"/>
      <c r="BT75" s="1245"/>
      <c r="BU75" s="1245"/>
      <c r="BV75" s="1245"/>
      <c r="BW75" s="1245"/>
      <c r="BX75" s="1245">
        <v>8.1</v>
      </c>
      <c r="BY75" s="1245"/>
      <c r="BZ75" s="1245"/>
      <c r="CA75" s="1245"/>
      <c r="CB75" s="1245"/>
      <c r="CC75" s="1245"/>
      <c r="CD75" s="1245"/>
      <c r="CE75" s="1245"/>
      <c r="CF75" s="1245">
        <v>7.2</v>
      </c>
      <c r="CG75" s="1245"/>
      <c r="CH75" s="1245"/>
      <c r="CI75" s="1245"/>
      <c r="CJ75" s="1245"/>
      <c r="CK75" s="1245"/>
      <c r="CL75" s="1245"/>
      <c r="CM75" s="1245"/>
      <c r="CN75" s="1245">
        <v>6</v>
      </c>
      <c r="CO75" s="1245"/>
      <c r="CP75" s="1245"/>
      <c r="CQ75" s="1245"/>
      <c r="CR75" s="1245"/>
      <c r="CS75" s="1245"/>
      <c r="CT75" s="1245"/>
      <c r="CU75" s="1245"/>
      <c r="CV75" s="1245">
        <v>5.3</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585</v>
      </c>
      <c r="AO77" s="1247"/>
      <c r="AP77" s="1247"/>
      <c r="AQ77" s="1247"/>
      <c r="AR77" s="1247"/>
      <c r="AS77" s="1247"/>
      <c r="AT77" s="1247"/>
      <c r="AU77" s="1247"/>
      <c r="AV77" s="1247"/>
      <c r="AW77" s="1247"/>
      <c r="AX77" s="1247"/>
      <c r="AY77" s="1247"/>
      <c r="AZ77" s="1247"/>
      <c r="BA77" s="1247"/>
      <c r="BB77" s="1246" t="s">
        <v>584</v>
      </c>
      <c r="BC77" s="1246"/>
      <c r="BD77" s="1246"/>
      <c r="BE77" s="1246"/>
      <c r="BF77" s="1246"/>
      <c r="BG77" s="1246"/>
      <c r="BH77" s="1246"/>
      <c r="BI77" s="1246"/>
      <c r="BJ77" s="1246"/>
      <c r="BK77" s="1246"/>
      <c r="BL77" s="1246"/>
      <c r="BM77" s="1246"/>
      <c r="BN77" s="1246"/>
      <c r="BO77" s="1246"/>
      <c r="BP77" s="1245">
        <v>54.6</v>
      </c>
      <c r="BQ77" s="1245"/>
      <c r="BR77" s="1245"/>
      <c r="BS77" s="1245"/>
      <c r="BT77" s="1245"/>
      <c r="BU77" s="1245"/>
      <c r="BV77" s="1245"/>
      <c r="BW77" s="1245"/>
      <c r="BX77" s="1245">
        <v>48.7</v>
      </c>
      <c r="BY77" s="1245"/>
      <c r="BZ77" s="1245"/>
      <c r="CA77" s="1245"/>
      <c r="CB77" s="1245"/>
      <c r="CC77" s="1245"/>
      <c r="CD77" s="1245"/>
      <c r="CE77" s="1245"/>
      <c r="CF77" s="1245">
        <v>36.5</v>
      </c>
      <c r="CG77" s="1245"/>
      <c r="CH77" s="1245"/>
      <c r="CI77" s="1245"/>
      <c r="CJ77" s="1245"/>
      <c r="CK77" s="1245"/>
      <c r="CL77" s="1245"/>
      <c r="CM77" s="1245"/>
      <c r="CN77" s="1245">
        <v>32.9</v>
      </c>
      <c r="CO77" s="1245"/>
      <c r="CP77" s="1245"/>
      <c r="CQ77" s="1245"/>
      <c r="CR77" s="1245"/>
      <c r="CS77" s="1245"/>
      <c r="CT77" s="1245"/>
      <c r="CU77" s="1245"/>
      <c r="CV77" s="1245">
        <v>28.5</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583</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10.4</v>
      </c>
      <c r="BY79" s="1245"/>
      <c r="BZ79" s="1245"/>
      <c r="CA79" s="1245"/>
      <c r="CB79" s="1245"/>
      <c r="CC79" s="1245"/>
      <c r="CD79" s="1245"/>
      <c r="CE79" s="1245"/>
      <c r="CF79" s="1245">
        <v>9</v>
      </c>
      <c r="CG79" s="1245"/>
      <c r="CH79" s="1245"/>
      <c r="CI79" s="1245"/>
      <c r="CJ79" s="1245"/>
      <c r="CK79" s="1245"/>
      <c r="CL79" s="1245"/>
      <c r="CM79" s="1245"/>
      <c r="CN79" s="1245">
        <v>8.1999999999999993</v>
      </c>
      <c r="CO79" s="1245"/>
      <c r="CP79" s="1245"/>
      <c r="CQ79" s="1245"/>
      <c r="CR79" s="1245"/>
      <c r="CS79" s="1245"/>
      <c r="CT79" s="1245"/>
      <c r="CU79" s="1245"/>
      <c r="CV79" s="1245">
        <v>8</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2wfVjjq0EF4ROQ4HRK17fYdhj+PNhu5wyLo9bRfEsEMpi0DmQ4W4fidLP/gJUDnzsIo5CPy31hU+U5RsQhS2Q==" saltValue="id4YXfb5ckw2cKHl7+3S0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07P/CLiVi26NhxLFTPlrMaRsv3Eo3t6TdEw/u9L1wMaaLdC8P+BWoUpqogYcIqbXlv3Zz5v6y9BRaLjPX93CA==" saltValue="La8Pfym04uF0HjMy012G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NS+qj1L9USIyVua5i3394PkRX35SPWe51wa+UdNj3cLFYLKFdI/NqQd/trrqFlorOG6X1stRnupWO881R4waA==" saltValue="6n9JN9f3DzZusuvGz4Yv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56854</v>
      </c>
      <c r="E3" s="141"/>
      <c r="F3" s="142">
        <v>74444</v>
      </c>
      <c r="G3" s="143"/>
      <c r="H3" s="144"/>
    </row>
    <row r="4" spans="1:8" x14ac:dyDescent="0.15">
      <c r="A4" s="145"/>
      <c r="B4" s="146"/>
      <c r="C4" s="147"/>
      <c r="D4" s="148">
        <v>10773</v>
      </c>
      <c r="E4" s="149"/>
      <c r="F4" s="150">
        <v>34175</v>
      </c>
      <c r="G4" s="151"/>
      <c r="H4" s="152"/>
    </row>
    <row r="5" spans="1:8" x14ac:dyDescent="0.15">
      <c r="A5" s="133" t="s">
        <v>538</v>
      </c>
      <c r="B5" s="138"/>
      <c r="C5" s="139"/>
      <c r="D5" s="140">
        <v>100342</v>
      </c>
      <c r="E5" s="141"/>
      <c r="F5" s="142">
        <v>85205</v>
      </c>
      <c r="G5" s="143"/>
      <c r="H5" s="144"/>
    </row>
    <row r="6" spans="1:8" x14ac:dyDescent="0.15">
      <c r="A6" s="145"/>
      <c r="B6" s="146"/>
      <c r="C6" s="147"/>
      <c r="D6" s="148">
        <v>12842</v>
      </c>
      <c r="E6" s="149"/>
      <c r="F6" s="150">
        <v>38847</v>
      </c>
      <c r="G6" s="151"/>
      <c r="H6" s="152"/>
    </row>
    <row r="7" spans="1:8" x14ac:dyDescent="0.15">
      <c r="A7" s="133" t="s">
        <v>539</v>
      </c>
      <c r="B7" s="138"/>
      <c r="C7" s="139"/>
      <c r="D7" s="140">
        <v>45364</v>
      </c>
      <c r="E7" s="141"/>
      <c r="F7" s="142">
        <v>69469</v>
      </c>
      <c r="G7" s="143"/>
      <c r="H7" s="144"/>
    </row>
    <row r="8" spans="1:8" x14ac:dyDescent="0.15">
      <c r="A8" s="145"/>
      <c r="B8" s="146"/>
      <c r="C8" s="147"/>
      <c r="D8" s="148">
        <v>3402</v>
      </c>
      <c r="E8" s="149"/>
      <c r="F8" s="150">
        <v>38215</v>
      </c>
      <c r="G8" s="151"/>
      <c r="H8" s="152"/>
    </row>
    <row r="9" spans="1:8" x14ac:dyDescent="0.15">
      <c r="A9" s="133" t="s">
        <v>540</v>
      </c>
      <c r="B9" s="138"/>
      <c r="C9" s="139"/>
      <c r="D9" s="140">
        <v>50363</v>
      </c>
      <c r="E9" s="141"/>
      <c r="F9" s="142">
        <v>67293</v>
      </c>
      <c r="G9" s="143"/>
      <c r="H9" s="144"/>
    </row>
    <row r="10" spans="1:8" x14ac:dyDescent="0.15">
      <c r="A10" s="145"/>
      <c r="B10" s="146"/>
      <c r="C10" s="147"/>
      <c r="D10" s="148">
        <v>2553</v>
      </c>
      <c r="E10" s="149"/>
      <c r="F10" s="150">
        <v>35076</v>
      </c>
      <c r="G10" s="151"/>
      <c r="H10" s="152"/>
    </row>
    <row r="11" spans="1:8" x14ac:dyDescent="0.15">
      <c r="A11" s="133" t="s">
        <v>541</v>
      </c>
      <c r="B11" s="138"/>
      <c r="C11" s="139"/>
      <c r="D11" s="140">
        <v>35871</v>
      </c>
      <c r="E11" s="141"/>
      <c r="F11" s="142">
        <v>67343</v>
      </c>
      <c r="G11" s="143"/>
      <c r="H11" s="144"/>
    </row>
    <row r="12" spans="1:8" x14ac:dyDescent="0.15">
      <c r="A12" s="145"/>
      <c r="B12" s="146"/>
      <c r="C12" s="153"/>
      <c r="D12" s="148">
        <v>586</v>
      </c>
      <c r="E12" s="149"/>
      <c r="F12" s="150">
        <v>32865</v>
      </c>
      <c r="G12" s="151"/>
      <c r="H12" s="152"/>
    </row>
    <row r="13" spans="1:8" x14ac:dyDescent="0.15">
      <c r="A13" s="133"/>
      <c r="B13" s="138"/>
      <c r="C13" s="154"/>
      <c r="D13" s="155">
        <v>57759</v>
      </c>
      <c r="E13" s="156"/>
      <c r="F13" s="157">
        <v>72751</v>
      </c>
      <c r="G13" s="158"/>
      <c r="H13" s="144"/>
    </row>
    <row r="14" spans="1:8" x14ac:dyDescent="0.15">
      <c r="A14" s="145"/>
      <c r="B14" s="146"/>
      <c r="C14" s="147"/>
      <c r="D14" s="148">
        <v>6031</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1.22</v>
      </c>
      <c r="C19" s="159">
        <f>ROUND(VALUE(SUBSTITUTE(実質収支比率等に係る経年分析!G$48,"▲","-")),2)</f>
        <v>10.35</v>
      </c>
      <c r="D19" s="159">
        <f>ROUND(VALUE(SUBSTITUTE(実質収支比率等に係る経年分析!H$48,"▲","-")),2)</f>
        <v>6</v>
      </c>
      <c r="E19" s="159">
        <f>ROUND(VALUE(SUBSTITUTE(実質収支比率等に係る経年分析!I$48,"▲","-")),2)</f>
        <v>8.3800000000000008</v>
      </c>
      <c r="F19" s="159">
        <f>ROUND(VALUE(SUBSTITUTE(実質収支比率等に係る経年分析!J$48,"▲","-")),2)</f>
        <v>3.91</v>
      </c>
    </row>
    <row r="20" spans="1:11" x14ac:dyDescent="0.15">
      <c r="A20" s="159" t="s">
        <v>49</v>
      </c>
      <c r="B20" s="159">
        <f>ROUND(VALUE(SUBSTITUTE(実質収支比率等に係る経年分析!F$47,"▲","-")),2)</f>
        <v>42.49</v>
      </c>
      <c r="C20" s="159">
        <f>ROUND(VALUE(SUBSTITUTE(実質収支比率等に係る経年分析!G$47,"▲","-")),2)</f>
        <v>32.880000000000003</v>
      </c>
      <c r="D20" s="159">
        <f>ROUND(VALUE(SUBSTITUTE(実質収支比率等に係る経年分析!H$47,"▲","-")),2)</f>
        <v>36.909999999999997</v>
      </c>
      <c r="E20" s="159">
        <f>ROUND(VALUE(SUBSTITUTE(実質収支比率等に係る経年分析!I$47,"▲","-")),2)</f>
        <v>39.21</v>
      </c>
      <c r="F20" s="159">
        <f>ROUND(VALUE(SUBSTITUTE(実質収支比率等に係る経年分析!J$47,"▲","-")),2)</f>
        <v>39.549999999999997</v>
      </c>
    </row>
    <row r="21" spans="1:11" x14ac:dyDescent="0.15">
      <c r="A21" s="159" t="s">
        <v>50</v>
      </c>
      <c r="B21" s="159">
        <f>IF(ISNUMBER(VALUE(SUBSTITUTE(実質収支比率等に係る経年分析!F$49,"▲","-"))),ROUND(VALUE(SUBSTITUTE(実質収支比率等に係る経年分析!F$49,"▲","-")),2),NA())</f>
        <v>-2.29</v>
      </c>
      <c r="C21" s="159">
        <f>IF(ISNUMBER(VALUE(SUBSTITUTE(実質収支比率等に係る経年分析!G$49,"▲","-"))),ROUND(VALUE(SUBSTITUTE(実質収支比率等に係る経年分析!G$49,"▲","-")),2),NA())</f>
        <v>-1.26</v>
      </c>
      <c r="D21" s="159">
        <f>IF(ISNUMBER(VALUE(SUBSTITUTE(実質収支比率等に係る経年分析!H$49,"▲","-"))),ROUND(VALUE(SUBSTITUTE(実質収支比率等に係る経年分析!H$49,"▲","-")),2),NA())</f>
        <v>-3.66</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-7.38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7.0000000000000007E-2</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8.3699999999999992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441</v>
      </c>
      <c r="E42" s="161"/>
      <c r="F42" s="161"/>
      <c r="G42" s="161">
        <f>'実質公債費比率（分子）の構造'!L$52</f>
        <v>472</v>
      </c>
      <c r="H42" s="161"/>
      <c r="I42" s="161"/>
      <c r="J42" s="161">
        <f>'実質公債費比率（分子）の構造'!M$52</f>
        <v>493</v>
      </c>
      <c r="K42" s="161"/>
      <c r="L42" s="161"/>
      <c r="M42" s="161">
        <f>'実質公債費比率（分子）の構造'!N$52</f>
        <v>494</v>
      </c>
      <c r="N42" s="161"/>
      <c r="O42" s="161"/>
      <c r="P42" s="161">
        <f>'実質公債費比率（分子）の構造'!O$52</f>
        <v>506</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47</v>
      </c>
      <c r="C45" s="161"/>
      <c r="D45" s="161"/>
      <c r="E45" s="161">
        <f>'実質公債費比率（分子）の構造'!L$49</f>
        <v>38</v>
      </c>
      <c r="F45" s="161"/>
      <c r="G45" s="161"/>
      <c r="H45" s="161">
        <f>'実質公債費比率（分子）の構造'!M$49</f>
        <v>28</v>
      </c>
      <c r="I45" s="161"/>
      <c r="J45" s="161"/>
      <c r="K45" s="161">
        <f>'実質公債費比率（分子）の構造'!N$49</f>
        <v>42</v>
      </c>
      <c r="L45" s="161"/>
      <c r="M45" s="161"/>
      <c r="N45" s="161">
        <f>'実質公債費比率（分子）の構造'!O$49</f>
        <v>59</v>
      </c>
      <c r="O45" s="161"/>
      <c r="P45" s="161"/>
    </row>
    <row r="46" spans="1:16" x14ac:dyDescent="0.15">
      <c r="A46" s="161" t="s">
        <v>61</v>
      </c>
      <c r="B46" s="161">
        <f>'実質公債費比率（分子）の構造'!K$48</f>
        <v>130</v>
      </c>
      <c r="C46" s="161"/>
      <c r="D46" s="161"/>
      <c r="E46" s="161">
        <f>'実質公債費比率（分子）の構造'!L$48</f>
        <v>152</v>
      </c>
      <c r="F46" s="161"/>
      <c r="G46" s="161"/>
      <c r="H46" s="161">
        <f>'実質公債費比率（分子）の構造'!M$48</f>
        <v>130</v>
      </c>
      <c r="I46" s="161"/>
      <c r="J46" s="161"/>
      <c r="K46" s="161">
        <f>'実質公債費比率（分子）の構造'!N$48</f>
        <v>125</v>
      </c>
      <c r="L46" s="161"/>
      <c r="M46" s="161"/>
      <c r="N46" s="161">
        <f>'実質公債費比率（分子）の構造'!O$48</f>
        <v>132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534</v>
      </c>
      <c r="C49" s="161"/>
      <c r="D49" s="161"/>
      <c r="E49" s="161">
        <f>'実質公債費比率（分子）の構造'!L$45</f>
        <v>516</v>
      </c>
      <c r="F49" s="161"/>
      <c r="G49" s="161"/>
      <c r="H49" s="161">
        <f>'実質公債費比率（分子）の構造'!M$45</f>
        <v>524</v>
      </c>
      <c r="I49" s="161"/>
      <c r="J49" s="161"/>
      <c r="K49" s="161">
        <f>'実質公債費比率（分子）の構造'!N$45</f>
        <v>484</v>
      </c>
      <c r="L49" s="161"/>
      <c r="M49" s="161"/>
      <c r="N49" s="161">
        <f>'実質公債費比率（分子）の構造'!O$45</f>
        <v>500</v>
      </c>
      <c r="O49" s="161"/>
      <c r="P49" s="161"/>
    </row>
    <row r="50" spans="1:16" x14ac:dyDescent="0.15">
      <c r="A50" s="161" t="s">
        <v>65</v>
      </c>
      <c r="B50" s="161" t="e">
        <f>NA()</f>
        <v>#N/A</v>
      </c>
      <c r="C50" s="161">
        <f>IF(ISNUMBER('実質公債費比率（分子）の構造'!K$53),'実質公債費比率（分子）の構造'!K$53,NA())</f>
        <v>270</v>
      </c>
      <c r="D50" s="161" t="e">
        <f>NA()</f>
        <v>#N/A</v>
      </c>
      <c r="E50" s="161" t="e">
        <f>NA()</f>
        <v>#N/A</v>
      </c>
      <c r="F50" s="161">
        <f>IF(ISNUMBER('実質公債費比率（分子）の構造'!L$53),'実質公債費比率（分子）の構造'!L$53,NA())</f>
        <v>234</v>
      </c>
      <c r="G50" s="161" t="e">
        <f>NA()</f>
        <v>#N/A</v>
      </c>
      <c r="H50" s="161" t="e">
        <f>NA()</f>
        <v>#N/A</v>
      </c>
      <c r="I50" s="161">
        <f>IF(ISNUMBER('実質公債費比率（分子）の構造'!M$53),'実質公債費比率（分子）の構造'!M$53,NA())</f>
        <v>189</v>
      </c>
      <c r="J50" s="161" t="e">
        <f>NA()</f>
        <v>#N/A</v>
      </c>
      <c r="K50" s="161" t="e">
        <f>NA()</f>
        <v>#N/A</v>
      </c>
      <c r="L50" s="161">
        <f>IF(ISNUMBER('実質公債費比率（分子）の構造'!N$53),'実質公債費比率（分子）の構造'!N$53,NA())</f>
        <v>157</v>
      </c>
      <c r="M50" s="161" t="e">
        <f>NA()</f>
        <v>#N/A</v>
      </c>
      <c r="N50" s="161" t="e">
        <f>NA()</f>
        <v>#N/A</v>
      </c>
      <c r="O50" s="161">
        <f>IF(ISNUMBER('実質公債費比率（分子）の構造'!O$53),'実質公債費比率（分子）の構造'!O$53,NA())</f>
        <v>185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5739</v>
      </c>
      <c r="E56" s="160"/>
      <c r="F56" s="160"/>
      <c r="G56" s="160">
        <f>'将来負担比率（分子）の構造'!J$52</f>
        <v>5811</v>
      </c>
      <c r="H56" s="160"/>
      <c r="I56" s="160"/>
      <c r="J56" s="160">
        <f>'将来負担比率（分子）の構造'!K$52</f>
        <v>5774</v>
      </c>
      <c r="K56" s="160"/>
      <c r="L56" s="160"/>
      <c r="M56" s="160">
        <f>'将来負担比率（分子）の構造'!L$52</f>
        <v>5621</v>
      </c>
      <c r="N56" s="160"/>
      <c r="O56" s="160"/>
      <c r="P56" s="160">
        <f>'将来負担比率（分子）の構造'!M$52</f>
        <v>5475</v>
      </c>
    </row>
    <row r="57" spans="1:16" x14ac:dyDescent="0.15">
      <c r="A57" s="160" t="s">
        <v>36</v>
      </c>
      <c r="B57" s="160"/>
      <c r="C57" s="160"/>
      <c r="D57" s="160">
        <f>'将来負担比率（分子）の構造'!I$51</f>
        <v>484</v>
      </c>
      <c r="E57" s="160"/>
      <c r="F57" s="160"/>
      <c r="G57" s="160">
        <f>'将来負担比率（分子）の構造'!J$51</f>
        <v>459</v>
      </c>
      <c r="H57" s="160"/>
      <c r="I57" s="160"/>
      <c r="J57" s="160">
        <f>'将来負担比率（分子）の構造'!K$51</f>
        <v>434</v>
      </c>
      <c r="K57" s="160"/>
      <c r="L57" s="160"/>
      <c r="M57" s="160">
        <f>'将来負担比率（分子）の構造'!L$51</f>
        <v>372</v>
      </c>
      <c r="N57" s="160"/>
      <c r="O57" s="160"/>
      <c r="P57" s="160">
        <f>'将来負担比率（分子）の構造'!M$51</f>
        <v>324</v>
      </c>
    </row>
    <row r="58" spans="1:16" x14ac:dyDescent="0.15">
      <c r="A58" s="160" t="s">
        <v>35</v>
      </c>
      <c r="B58" s="160"/>
      <c r="C58" s="160"/>
      <c r="D58" s="160">
        <f>'将来負担比率（分子）の構造'!I$50</f>
        <v>1925</v>
      </c>
      <c r="E58" s="160"/>
      <c r="F58" s="160"/>
      <c r="G58" s="160">
        <f>'将来負担比率（分子）の構造'!J$50</f>
        <v>1572</v>
      </c>
      <c r="H58" s="160"/>
      <c r="I58" s="160"/>
      <c r="J58" s="160">
        <f>'将来負担比率（分子）の構造'!K$50</f>
        <v>1771</v>
      </c>
      <c r="K58" s="160"/>
      <c r="L58" s="160"/>
      <c r="M58" s="160">
        <f>'将来負担比率（分子）の構造'!L$50</f>
        <v>1888</v>
      </c>
      <c r="N58" s="160"/>
      <c r="O58" s="160"/>
      <c r="P58" s="160">
        <f>'将来負担比率（分子）の構造'!M$50</f>
        <v>2069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348</v>
      </c>
      <c r="C62" s="160"/>
      <c r="D62" s="160"/>
      <c r="E62" s="160">
        <f>'将来負担比率（分子）の構造'!J$45</f>
        <v>306</v>
      </c>
      <c r="F62" s="160"/>
      <c r="G62" s="160"/>
      <c r="H62" s="160">
        <f>'将来負担比率（分子）の構造'!K$45</f>
        <v>121</v>
      </c>
      <c r="I62" s="160"/>
      <c r="J62" s="160"/>
      <c r="K62" s="160">
        <f>'将来負担比率（分子）の構造'!L$45</f>
        <v>154</v>
      </c>
      <c r="L62" s="160"/>
      <c r="M62" s="160"/>
      <c r="N62" s="160">
        <f>'将来負担比率（分子）の構造'!M$45</f>
        <v>210</v>
      </c>
      <c r="O62" s="160"/>
      <c r="P62" s="160"/>
    </row>
    <row r="63" spans="1:16" x14ac:dyDescent="0.15">
      <c r="A63" s="160" t="s">
        <v>28</v>
      </c>
      <c r="B63" s="160">
        <f>'将来負担比率（分子）の構造'!I$44</f>
        <v>580</v>
      </c>
      <c r="C63" s="160"/>
      <c r="D63" s="160"/>
      <c r="E63" s="160">
        <f>'将来負担比率（分子）の構造'!J$44</f>
        <v>578</v>
      </c>
      <c r="F63" s="160"/>
      <c r="G63" s="160"/>
      <c r="H63" s="160">
        <f>'将来負担比率（分子）の構造'!K$44</f>
        <v>547</v>
      </c>
      <c r="I63" s="160"/>
      <c r="J63" s="160"/>
      <c r="K63" s="160">
        <f>'将来負担比率（分子）の構造'!L$44</f>
        <v>458</v>
      </c>
      <c r="L63" s="160"/>
      <c r="M63" s="160"/>
      <c r="N63" s="160">
        <f>'将来負担比率（分子）の構造'!M$44</f>
        <v>427</v>
      </c>
      <c r="O63" s="160"/>
      <c r="P63" s="160"/>
    </row>
    <row r="64" spans="1:16" x14ac:dyDescent="0.15">
      <c r="A64" s="160" t="s">
        <v>27</v>
      </c>
      <c r="B64" s="160">
        <f>'将来負担比率（分子）の構造'!I$43</f>
        <v>2347</v>
      </c>
      <c r="C64" s="160"/>
      <c r="D64" s="160"/>
      <c r="E64" s="160">
        <f>'将来負担比率（分子）の構造'!J$43</f>
        <v>2689</v>
      </c>
      <c r="F64" s="160"/>
      <c r="G64" s="160"/>
      <c r="H64" s="160">
        <f>'将来負担比率（分子）の構造'!K$43</f>
        <v>2591</v>
      </c>
      <c r="I64" s="160"/>
      <c r="J64" s="160"/>
      <c r="K64" s="160">
        <f>'将来負担比率（分子）の構造'!L$43</f>
        <v>2595</v>
      </c>
      <c r="L64" s="160"/>
      <c r="M64" s="160"/>
      <c r="N64" s="160">
        <f>'将来負担比率（分子）の構造'!M$43</f>
        <v>2280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6215</v>
      </c>
      <c r="C66" s="160"/>
      <c r="D66" s="160"/>
      <c r="E66" s="160">
        <f>'将来負担比率（分子）の構造'!J$41</f>
        <v>6413</v>
      </c>
      <c r="F66" s="160"/>
      <c r="G66" s="160"/>
      <c r="H66" s="160">
        <f>'将来負担比率（分子）の構造'!K$41</f>
        <v>6315</v>
      </c>
      <c r="I66" s="160"/>
      <c r="J66" s="160"/>
      <c r="K66" s="160">
        <f>'将来負担比率（分子）の構造'!L$41</f>
        <v>6230</v>
      </c>
      <c r="L66" s="160"/>
      <c r="M66" s="160"/>
      <c r="N66" s="160">
        <f>'将来負担比率（分子）の構造'!M$41</f>
        <v>6097</v>
      </c>
      <c r="O66" s="160"/>
      <c r="P66" s="160"/>
    </row>
    <row r="67" spans="1:16" x14ac:dyDescent="0.15">
      <c r="A67" s="160" t="s">
        <v>69</v>
      </c>
      <c r="B67" s="160" t="e">
        <f>NA()</f>
        <v>#N/A</v>
      </c>
      <c r="C67" s="160">
        <f>IF(ISNUMBER('将来負担比率（分子）の構造'!I$53), IF('将来負担比率（分子）の構造'!I$53 &lt; 0, 0, '将来負担比率（分子）の構造'!I$53), NA())</f>
        <v>1342</v>
      </c>
      <c r="D67" s="160" t="e">
        <f>NA()</f>
        <v>#N/A</v>
      </c>
      <c r="E67" s="160" t="e">
        <f>NA()</f>
        <v>#N/A</v>
      </c>
      <c r="F67" s="160">
        <f>IF(ISNUMBER('将来負担比率（分子）の構造'!J$53), IF('将来負担比率（分子）の構造'!J$53 &lt; 0, 0, '将来負担比率（分子）の構造'!J$53), NA())</f>
        <v>2144</v>
      </c>
      <c r="G67" s="160" t="e">
        <f>NA()</f>
        <v>#N/A</v>
      </c>
      <c r="H67" s="160" t="e">
        <f>NA()</f>
        <v>#N/A</v>
      </c>
      <c r="I67" s="160">
        <f>IF(ISNUMBER('将来負担比率（分子）の構造'!K$53), IF('将来負担比率（分子）の構造'!K$53 &lt; 0, 0, '将来負担比率（分子）の構造'!K$53), NA())</f>
        <v>1594</v>
      </c>
      <c r="J67" s="160" t="e">
        <f>NA()</f>
        <v>#N/A</v>
      </c>
      <c r="K67" s="160" t="e">
        <f>NA()</f>
        <v>#N/A</v>
      </c>
      <c r="L67" s="160">
        <f>IF(ISNUMBER('将来負担比率（分子）の構造'!L$53), IF('将来負担比率（分子）の構造'!L$53 &lt; 0, 0, '将来負担比率（分子）の構造'!L$53), NA())</f>
        <v>1556</v>
      </c>
      <c r="M67" s="160" t="e">
        <f>NA()</f>
        <v>#N/A</v>
      </c>
      <c r="N67" s="160" t="e">
        <f>NA()</f>
        <v>#N/A</v>
      </c>
      <c r="O67" s="160">
        <f>IF(ISNUMBER('将来負担比率（分子）の構造'!M$53), IF('将来負担比率（分子）の構造'!M$53 &lt; 0, 0, '将来負担比率（分子）の構造'!M$53), NA())</f>
        <v>1147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1370</v>
      </c>
      <c r="C72" s="164">
        <f>基金残高に係る経年分析!G55</f>
        <v>1483</v>
      </c>
      <c r="D72" s="164">
        <f>基金残高に係る経年分析!H55</f>
        <v>1530</v>
      </c>
    </row>
    <row r="73" spans="1:16" x14ac:dyDescent="0.15">
      <c r="A73" s="163" t="s">
        <v>72</v>
      </c>
      <c r="B73" s="164">
        <f>基金残高に係る経年分析!F56</f>
        <v>107</v>
      </c>
      <c r="C73" s="164">
        <f>基金残高に係る経年分析!G56</f>
        <v>107</v>
      </c>
      <c r="D73" s="164">
        <f>基金残高に係る経年分析!H56</f>
        <v>107</v>
      </c>
    </row>
    <row r="74" spans="1:16" x14ac:dyDescent="0.15">
      <c r="A74" s="163" t="s">
        <v>73</v>
      </c>
      <c r="B74" s="164">
        <f>基金残高に係る経年分析!F57</f>
        <v>292</v>
      </c>
      <c r="C74" s="164">
        <f>基金残高に係る経年分析!G57</f>
        <v>296</v>
      </c>
      <c r="D74" s="164">
        <f>基金残高に係る経年分析!H57</f>
        <v>432</v>
      </c>
    </row>
  </sheetData>
  <sheetProtection algorithmName="SHA-512" hashValue="nbL/4BN3kEmeR5pVs5uwY+FN3Z3I0e0AJWVQ5hE2PUVITolJk6cv0d971VxDX40p4FvCIaidyBHebKg9zuaoPg==" saltValue="Beq+eKVJNDJNGNg9LEzPD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1684012</v>
      </c>
      <c r="S5" s="611"/>
      <c r="T5" s="611"/>
      <c r="U5" s="611"/>
      <c r="V5" s="611"/>
      <c r="W5" s="611"/>
      <c r="X5" s="611"/>
      <c r="Y5" s="612"/>
      <c r="Z5" s="613">
        <v>22.5</v>
      </c>
      <c r="AA5" s="613"/>
      <c r="AB5" s="613"/>
      <c r="AC5" s="613"/>
      <c r="AD5" s="614">
        <v>1684012</v>
      </c>
      <c r="AE5" s="614"/>
      <c r="AF5" s="614"/>
      <c r="AG5" s="614"/>
      <c r="AH5" s="614"/>
      <c r="AI5" s="614"/>
      <c r="AJ5" s="614"/>
      <c r="AK5" s="614"/>
      <c r="AL5" s="615">
        <v>45.5</v>
      </c>
      <c r="AM5" s="616"/>
      <c r="AN5" s="616"/>
      <c r="AO5" s="617"/>
      <c r="AP5" s="607" t="s">
        <v>224</v>
      </c>
      <c r="AQ5" s="608"/>
      <c r="AR5" s="608"/>
      <c r="AS5" s="608"/>
      <c r="AT5" s="608"/>
      <c r="AU5" s="608"/>
      <c r="AV5" s="608"/>
      <c r="AW5" s="608"/>
      <c r="AX5" s="608"/>
      <c r="AY5" s="608"/>
      <c r="AZ5" s="608"/>
      <c r="BA5" s="608"/>
      <c r="BB5" s="608"/>
      <c r="BC5" s="608"/>
      <c r="BD5" s="608"/>
      <c r="BE5" s="608"/>
      <c r="BF5" s="609"/>
      <c r="BG5" s="621">
        <v>1684012</v>
      </c>
      <c r="BH5" s="622"/>
      <c r="BI5" s="622"/>
      <c r="BJ5" s="622"/>
      <c r="BK5" s="622"/>
      <c r="BL5" s="622"/>
      <c r="BM5" s="622"/>
      <c r="BN5" s="623"/>
      <c r="BO5" s="624">
        <v>100</v>
      </c>
      <c r="BP5" s="624"/>
      <c r="BQ5" s="624"/>
      <c r="BR5" s="624"/>
      <c r="BS5" s="625" t="s">
        <v>225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217</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x14ac:dyDescent="0.15">
      <c r="B6" s="618" t="s">
        <v>229</v>
      </c>
      <c r="C6" s="619"/>
      <c r="D6" s="619"/>
      <c r="E6" s="619"/>
      <c r="F6" s="619"/>
      <c r="G6" s="619"/>
      <c r="H6" s="619"/>
      <c r="I6" s="619"/>
      <c r="J6" s="619"/>
      <c r="K6" s="619"/>
      <c r="L6" s="619"/>
      <c r="M6" s="619"/>
      <c r="N6" s="619"/>
      <c r="O6" s="619"/>
      <c r="P6" s="619"/>
      <c r="Q6" s="620"/>
      <c r="R6" s="621">
        <v>33569</v>
      </c>
      <c r="S6" s="622"/>
      <c r="T6" s="622"/>
      <c r="U6" s="622"/>
      <c r="V6" s="622"/>
      <c r="W6" s="622"/>
      <c r="X6" s="622"/>
      <c r="Y6" s="623"/>
      <c r="Z6" s="624">
        <v>0.4</v>
      </c>
      <c r="AA6" s="624"/>
      <c r="AB6" s="624"/>
      <c r="AC6" s="624"/>
      <c r="AD6" s="625">
        <v>33569</v>
      </c>
      <c r="AE6" s="625"/>
      <c r="AF6" s="625"/>
      <c r="AG6" s="625"/>
      <c r="AH6" s="625"/>
      <c r="AI6" s="625"/>
      <c r="AJ6" s="625"/>
      <c r="AK6" s="625"/>
      <c r="AL6" s="626">
        <v>0.9</v>
      </c>
      <c r="AM6" s="627"/>
      <c r="AN6" s="627"/>
      <c r="AO6" s="628"/>
      <c r="AP6" s="618" t="s">
        <v>230</v>
      </c>
      <c r="AQ6" s="619"/>
      <c r="AR6" s="619"/>
      <c r="AS6" s="619"/>
      <c r="AT6" s="619"/>
      <c r="AU6" s="619"/>
      <c r="AV6" s="619"/>
      <c r="AW6" s="619"/>
      <c r="AX6" s="619"/>
      <c r="AY6" s="619"/>
      <c r="AZ6" s="619"/>
      <c r="BA6" s="619"/>
      <c r="BB6" s="619"/>
      <c r="BC6" s="619"/>
      <c r="BD6" s="619"/>
      <c r="BE6" s="619"/>
      <c r="BF6" s="620"/>
      <c r="BG6" s="621">
        <v>1684012</v>
      </c>
      <c r="BH6" s="622"/>
      <c r="BI6" s="622"/>
      <c r="BJ6" s="622"/>
      <c r="BK6" s="622"/>
      <c r="BL6" s="622"/>
      <c r="BM6" s="622"/>
      <c r="BN6" s="623"/>
      <c r="BO6" s="624">
        <v>100</v>
      </c>
      <c r="BP6" s="624"/>
      <c r="BQ6" s="624"/>
      <c r="BR6" s="624"/>
      <c r="BS6" s="625" t="s">
        <v>225</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100434</v>
      </c>
      <c r="CS6" s="622"/>
      <c r="CT6" s="622"/>
      <c r="CU6" s="622"/>
      <c r="CV6" s="622"/>
      <c r="CW6" s="622"/>
      <c r="CX6" s="622"/>
      <c r="CY6" s="623"/>
      <c r="CZ6" s="615">
        <v>1.4</v>
      </c>
      <c r="DA6" s="616"/>
      <c r="DB6" s="616"/>
      <c r="DC6" s="635"/>
      <c r="DD6" s="630" t="s">
        <v>168</v>
      </c>
      <c r="DE6" s="622"/>
      <c r="DF6" s="622"/>
      <c r="DG6" s="622"/>
      <c r="DH6" s="622"/>
      <c r="DI6" s="622"/>
      <c r="DJ6" s="622"/>
      <c r="DK6" s="622"/>
      <c r="DL6" s="622"/>
      <c r="DM6" s="622"/>
      <c r="DN6" s="622"/>
      <c r="DO6" s="622"/>
      <c r="DP6" s="623"/>
      <c r="DQ6" s="630">
        <v>100434</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1733</v>
      </c>
      <c r="S7" s="622"/>
      <c r="T7" s="622"/>
      <c r="U7" s="622"/>
      <c r="V7" s="622"/>
      <c r="W7" s="622"/>
      <c r="X7" s="622"/>
      <c r="Y7" s="623"/>
      <c r="Z7" s="624">
        <v>0</v>
      </c>
      <c r="AA7" s="624"/>
      <c r="AB7" s="624"/>
      <c r="AC7" s="624"/>
      <c r="AD7" s="625">
        <v>1733</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765604</v>
      </c>
      <c r="BH7" s="622"/>
      <c r="BI7" s="622"/>
      <c r="BJ7" s="622"/>
      <c r="BK7" s="622"/>
      <c r="BL7" s="622"/>
      <c r="BM7" s="622"/>
      <c r="BN7" s="623"/>
      <c r="BO7" s="624">
        <v>45.5</v>
      </c>
      <c r="BP7" s="624"/>
      <c r="BQ7" s="624"/>
      <c r="BR7" s="624"/>
      <c r="BS7" s="625" t="s">
        <v>132</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805698</v>
      </c>
      <c r="CS7" s="622"/>
      <c r="CT7" s="622"/>
      <c r="CU7" s="622"/>
      <c r="CV7" s="622"/>
      <c r="CW7" s="622"/>
      <c r="CX7" s="622"/>
      <c r="CY7" s="623"/>
      <c r="CZ7" s="624">
        <v>11</v>
      </c>
      <c r="DA7" s="624"/>
      <c r="DB7" s="624"/>
      <c r="DC7" s="624"/>
      <c r="DD7" s="630">
        <v>5681</v>
      </c>
      <c r="DE7" s="622"/>
      <c r="DF7" s="622"/>
      <c r="DG7" s="622"/>
      <c r="DH7" s="622"/>
      <c r="DI7" s="622"/>
      <c r="DJ7" s="622"/>
      <c r="DK7" s="622"/>
      <c r="DL7" s="622"/>
      <c r="DM7" s="622"/>
      <c r="DN7" s="622"/>
      <c r="DO7" s="622"/>
      <c r="DP7" s="623"/>
      <c r="DQ7" s="630">
        <v>677652</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3523</v>
      </c>
      <c r="S8" s="622"/>
      <c r="T8" s="622"/>
      <c r="U8" s="622"/>
      <c r="V8" s="622"/>
      <c r="W8" s="622"/>
      <c r="X8" s="622"/>
      <c r="Y8" s="623"/>
      <c r="Z8" s="624">
        <v>0</v>
      </c>
      <c r="AA8" s="624"/>
      <c r="AB8" s="624"/>
      <c r="AC8" s="624"/>
      <c r="AD8" s="625">
        <v>3523</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24255</v>
      </c>
      <c r="BH8" s="622"/>
      <c r="BI8" s="622"/>
      <c r="BJ8" s="622"/>
      <c r="BK8" s="622"/>
      <c r="BL8" s="622"/>
      <c r="BM8" s="622"/>
      <c r="BN8" s="623"/>
      <c r="BO8" s="624">
        <v>1.4</v>
      </c>
      <c r="BP8" s="624"/>
      <c r="BQ8" s="624"/>
      <c r="BR8" s="624"/>
      <c r="BS8" s="630" t="s">
        <v>132</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3171927</v>
      </c>
      <c r="CS8" s="622"/>
      <c r="CT8" s="622"/>
      <c r="CU8" s="622"/>
      <c r="CV8" s="622"/>
      <c r="CW8" s="622"/>
      <c r="CX8" s="622"/>
      <c r="CY8" s="623"/>
      <c r="CZ8" s="624">
        <v>43.5</v>
      </c>
      <c r="DA8" s="624"/>
      <c r="DB8" s="624"/>
      <c r="DC8" s="624"/>
      <c r="DD8" s="630">
        <v>24118</v>
      </c>
      <c r="DE8" s="622"/>
      <c r="DF8" s="622"/>
      <c r="DG8" s="622"/>
      <c r="DH8" s="622"/>
      <c r="DI8" s="622"/>
      <c r="DJ8" s="622"/>
      <c r="DK8" s="622"/>
      <c r="DL8" s="622"/>
      <c r="DM8" s="622"/>
      <c r="DN8" s="622"/>
      <c r="DO8" s="622"/>
      <c r="DP8" s="623"/>
      <c r="DQ8" s="630">
        <v>1287768</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3929</v>
      </c>
      <c r="S9" s="622"/>
      <c r="T9" s="622"/>
      <c r="U9" s="622"/>
      <c r="V9" s="622"/>
      <c r="W9" s="622"/>
      <c r="X9" s="622"/>
      <c r="Y9" s="623"/>
      <c r="Z9" s="624">
        <v>0.1</v>
      </c>
      <c r="AA9" s="624"/>
      <c r="AB9" s="624"/>
      <c r="AC9" s="624"/>
      <c r="AD9" s="625">
        <v>3929</v>
      </c>
      <c r="AE9" s="625"/>
      <c r="AF9" s="625"/>
      <c r="AG9" s="625"/>
      <c r="AH9" s="625"/>
      <c r="AI9" s="625"/>
      <c r="AJ9" s="625"/>
      <c r="AK9" s="625"/>
      <c r="AL9" s="626">
        <v>0.1</v>
      </c>
      <c r="AM9" s="627"/>
      <c r="AN9" s="627"/>
      <c r="AO9" s="628"/>
      <c r="AP9" s="618" t="s">
        <v>239</v>
      </c>
      <c r="AQ9" s="619"/>
      <c r="AR9" s="619"/>
      <c r="AS9" s="619"/>
      <c r="AT9" s="619"/>
      <c r="AU9" s="619"/>
      <c r="AV9" s="619"/>
      <c r="AW9" s="619"/>
      <c r="AX9" s="619"/>
      <c r="AY9" s="619"/>
      <c r="AZ9" s="619"/>
      <c r="BA9" s="619"/>
      <c r="BB9" s="619"/>
      <c r="BC9" s="619"/>
      <c r="BD9" s="619"/>
      <c r="BE9" s="619"/>
      <c r="BF9" s="620"/>
      <c r="BG9" s="621">
        <v>649463</v>
      </c>
      <c r="BH9" s="622"/>
      <c r="BI9" s="622"/>
      <c r="BJ9" s="622"/>
      <c r="BK9" s="622"/>
      <c r="BL9" s="622"/>
      <c r="BM9" s="622"/>
      <c r="BN9" s="623"/>
      <c r="BO9" s="624">
        <v>38.6</v>
      </c>
      <c r="BP9" s="624"/>
      <c r="BQ9" s="624"/>
      <c r="BR9" s="624"/>
      <c r="BS9" s="630" t="s">
        <v>168</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538544</v>
      </c>
      <c r="CS9" s="622"/>
      <c r="CT9" s="622"/>
      <c r="CU9" s="622"/>
      <c r="CV9" s="622"/>
      <c r="CW9" s="622"/>
      <c r="CX9" s="622"/>
      <c r="CY9" s="623"/>
      <c r="CZ9" s="624">
        <v>7.4</v>
      </c>
      <c r="DA9" s="624"/>
      <c r="DB9" s="624"/>
      <c r="DC9" s="624"/>
      <c r="DD9" s="630">
        <v>20223</v>
      </c>
      <c r="DE9" s="622"/>
      <c r="DF9" s="622"/>
      <c r="DG9" s="622"/>
      <c r="DH9" s="622"/>
      <c r="DI9" s="622"/>
      <c r="DJ9" s="622"/>
      <c r="DK9" s="622"/>
      <c r="DL9" s="622"/>
      <c r="DM9" s="622"/>
      <c r="DN9" s="622"/>
      <c r="DO9" s="622"/>
      <c r="DP9" s="623"/>
      <c r="DQ9" s="630">
        <v>446609</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132</v>
      </c>
      <c r="AA10" s="624"/>
      <c r="AB10" s="624"/>
      <c r="AC10" s="624"/>
      <c r="AD10" s="625" t="s">
        <v>168</v>
      </c>
      <c r="AE10" s="625"/>
      <c r="AF10" s="625"/>
      <c r="AG10" s="625"/>
      <c r="AH10" s="625"/>
      <c r="AI10" s="625"/>
      <c r="AJ10" s="625"/>
      <c r="AK10" s="625"/>
      <c r="AL10" s="626" t="s">
        <v>132</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38599</v>
      </c>
      <c r="BH10" s="622"/>
      <c r="BI10" s="622"/>
      <c r="BJ10" s="622"/>
      <c r="BK10" s="622"/>
      <c r="BL10" s="622"/>
      <c r="BM10" s="622"/>
      <c r="BN10" s="623"/>
      <c r="BO10" s="624">
        <v>2.2999999999999998</v>
      </c>
      <c r="BP10" s="624"/>
      <c r="BQ10" s="624"/>
      <c r="BR10" s="624"/>
      <c r="BS10" s="630" t="s">
        <v>168</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225</v>
      </c>
      <c r="CS10" s="622"/>
      <c r="CT10" s="622"/>
      <c r="CU10" s="622"/>
      <c r="CV10" s="622"/>
      <c r="CW10" s="622"/>
      <c r="CX10" s="622"/>
      <c r="CY10" s="623"/>
      <c r="CZ10" s="624" t="s">
        <v>132</v>
      </c>
      <c r="DA10" s="624"/>
      <c r="DB10" s="624"/>
      <c r="DC10" s="624"/>
      <c r="DD10" s="630" t="s">
        <v>132</v>
      </c>
      <c r="DE10" s="622"/>
      <c r="DF10" s="622"/>
      <c r="DG10" s="622"/>
      <c r="DH10" s="622"/>
      <c r="DI10" s="622"/>
      <c r="DJ10" s="622"/>
      <c r="DK10" s="622"/>
      <c r="DL10" s="622"/>
      <c r="DM10" s="622"/>
      <c r="DN10" s="622"/>
      <c r="DO10" s="622"/>
      <c r="DP10" s="623"/>
      <c r="DQ10" s="630" t="s">
        <v>132</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132</v>
      </c>
      <c r="S11" s="622"/>
      <c r="T11" s="622"/>
      <c r="U11" s="622"/>
      <c r="V11" s="622"/>
      <c r="W11" s="622"/>
      <c r="X11" s="622"/>
      <c r="Y11" s="623"/>
      <c r="Z11" s="624" t="s">
        <v>132</v>
      </c>
      <c r="AA11" s="624"/>
      <c r="AB11" s="624"/>
      <c r="AC11" s="624"/>
      <c r="AD11" s="625" t="s">
        <v>132</v>
      </c>
      <c r="AE11" s="625"/>
      <c r="AF11" s="625"/>
      <c r="AG11" s="625"/>
      <c r="AH11" s="625"/>
      <c r="AI11" s="625"/>
      <c r="AJ11" s="625"/>
      <c r="AK11" s="625"/>
      <c r="AL11" s="626" t="s">
        <v>132</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53287</v>
      </c>
      <c r="BH11" s="622"/>
      <c r="BI11" s="622"/>
      <c r="BJ11" s="622"/>
      <c r="BK11" s="622"/>
      <c r="BL11" s="622"/>
      <c r="BM11" s="622"/>
      <c r="BN11" s="623"/>
      <c r="BO11" s="624">
        <v>3.2</v>
      </c>
      <c r="BP11" s="624"/>
      <c r="BQ11" s="624"/>
      <c r="BR11" s="624"/>
      <c r="BS11" s="630" t="s">
        <v>132</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34065</v>
      </c>
      <c r="CS11" s="622"/>
      <c r="CT11" s="622"/>
      <c r="CU11" s="622"/>
      <c r="CV11" s="622"/>
      <c r="CW11" s="622"/>
      <c r="CX11" s="622"/>
      <c r="CY11" s="623"/>
      <c r="CZ11" s="624">
        <v>0.5</v>
      </c>
      <c r="DA11" s="624"/>
      <c r="DB11" s="624"/>
      <c r="DC11" s="624"/>
      <c r="DD11" s="630">
        <v>3523</v>
      </c>
      <c r="DE11" s="622"/>
      <c r="DF11" s="622"/>
      <c r="DG11" s="622"/>
      <c r="DH11" s="622"/>
      <c r="DI11" s="622"/>
      <c r="DJ11" s="622"/>
      <c r="DK11" s="622"/>
      <c r="DL11" s="622"/>
      <c r="DM11" s="622"/>
      <c r="DN11" s="622"/>
      <c r="DO11" s="622"/>
      <c r="DP11" s="623"/>
      <c r="DQ11" s="630">
        <v>26529</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269587</v>
      </c>
      <c r="S12" s="622"/>
      <c r="T12" s="622"/>
      <c r="U12" s="622"/>
      <c r="V12" s="622"/>
      <c r="W12" s="622"/>
      <c r="X12" s="622"/>
      <c r="Y12" s="623"/>
      <c r="Z12" s="624">
        <v>3.6</v>
      </c>
      <c r="AA12" s="624"/>
      <c r="AB12" s="624"/>
      <c r="AC12" s="624"/>
      <c r="AD12" s="625">
        <v>269587</v>
      </c>
      <c r="AE12" s="625"/>
      <c r="AF12" s="625"/>
      <c r="AG12" s="625"/>
      <c r="AH12" s="625"/>
      <c r="AI12" s="625"/>
      <c r="AJ12" s="625"/>
      <c r="AK12" s="625"/>
      <c r="AL12" s="626">
        <v>7.3</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762060</v>
      </c>
      <c r="BH12" s="622"/>
      <c r="BI12" s="622"/>
      <c r="BJ12" s="622"/>
      <c r="BK12" s="622"/>
      <c r="BL12" s="622"/>
      <c r="BM12" s="622"/>
      <c r="BN12" s="623"/>
      <c r="BO12" s="624">
        <v>45.3</v>
      </c>
      <c r="BP12" s="624"/>
      <c r="BQ12" s="624"/>
      <c r="BR12" s="624"/>
      <c r="BS12" s="630" t="s">
        <v>132</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226054</v>
      </c>
      <c r="CS12" s="622"/>
      <c r="CT12" s="622"/>
      <c r="CU12" s="622"/>
      <c r="CV12" s="622"/>
      <c r="CW12" s="622"/>
      <c r="CX12" s="622"/>
      <c r="CY12" s="623"/>
      <c r="CZ12" s="624">
        <v>3.1</v>
      </c>
      <c r="DA12" s="624"/>
      <c r="DB12" s="624"/>
      <c r="DC12" s="624"/>
      <c r="DD12" s="630">
        <v>133983</v>
      </c>
      <c r="DE12" s="622"/>
      <c r="DF12" s="622"/>
      <c r="DG12" s="622"/>
      <c r="DH12" s="622"/>
      <c r="DI12" s="622"/>
      <c r="DJ12" s="622"/>
      <c r="DK12" s="622"/>
      <c r="DL12" s="622"/>
      <c r="DM12" s="622"/>
      <c r="DN12" s="622"/>
      <c r="DO12" s="622"/>
      <c r="DP12" s="623"/>
      <c r="DQ12" s="630">
        <v>59895</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1594</v>
      </c>
      <c r="S13" s="622"/>
      <c r="T13" s="622"/>
      <c r="U13" s="622"/>
      <c r="V13" s="622"/>
      <c r="W13" s="622"/>
      <c r="X13" s="622"/>
      <c r="Y13" s="623"/>
      <c r="Z13" s="624">
        <v>0</v>
      </c>
      <c r="AA13" s="624"/>
      <c r="AB13" s="624"/>
      <c r="AC13" s="624"/>
      <c r="AD13" s="625">
        <v>1594</v>
      </c>
      <c r="AE13" s="625"/>
      <c r="AF13" s="625"/>
      <c r="AG13" s="625"/>
      <c r="AH13" s="625"/>
      <c r="AI13" s="625"/>
      <c r="AJ13" s="625"/>
      <c r="AK13" s="625"/>
      <c r="AL13" s="626">
        <v>0</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747043</v>
      </c>
      <c r="BH13" s="622"/>
      <c r="BI13" s="622"/>
      <c r="BJ13" s="622"/>
      <c r="BK13" s="622"/>
      <c r="BL13" s="622"/>
      <c r="BM13" s="622"/>
      <c r="BN13" s="623"/>
      <c r="BO13" s="624">
        <v>44.4</v>
      </c>
      <c r="BP13" s="624"/>
      <c r="BQ13" s="624"/>
      <c r="BR13" s="624"/>
      <c r="BS13" s="630" t="s">
        <v>168</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672516</v>
      </c>
      <c r="CS13" s="622"/>
      <c r="CT13" s="622"/>
      <c r="CU13" s="622"/>
      <c r="CV13" s="622"/>
      <c r="CW13" s="622"/>
      <c r="CX13" s="622"/>
      <c r="CY13" s="623"/>
      <c r="CZ13" s="624">
        <v>9.1999999999999993</v>
      </c>
      <c r="DA13" s="624"/>
      <c r="DB13" s="624"/>
      <c r="DC13" s="624"/>
      <c r="DD13" s="630">
        <v>391140</v>
      </c>
      <c r="DE13" s="622"/>
      <c r="DF13" s="622"/>
      <c r="DG13" s="622"/>
      <c r="DH13" s="622"/>
      <c r="DI13" s="622"/>
      <c r="DJ13" s="622"/>
      <c r="DK13" s="622"/>
      <c r="DL13" s="622"/>
      <c r="DM13" s="622"/>
      <c r="DN13" s="622"/>
      <c r="DO13" s="622"/>
      <c r="DP13" s="623"/>
      <c r="DQ13" s="630">
        <v>289336</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225</v>
      </c>
      <c r="S14" s="622"/>
      <c r="T14" s="622"/>
      <c r="U14" s="622"/>
      <c r="V14" s="622"/>
      <c r="W14" s="622"/>
      <c r="X14" s="622"/>
      <c r="Y14" s="623"/>
      <c r="Z14" s="624" t="s">
        <v>132</v>
      </c>
      <c r="AA14" s="624"/>
      <c r="AB14" s="624"/>
      <c r="AC14" s="624"/>
      <c r="AD14" s="625" t="s">
        <v>168</v>
      </c>
      <c r="AE14" s="625"/>
      <c r="AF14" s="625"/>
      <c r="AG14" s="625"/>
      <c r="AH14" s="625"/>
      <c r="AI14" s="625"/>
      <c r="AJ14" s="625"/>
      <c r="AK14" s="625"/>
      <c r="AL14" s="626" t="s">
        <v>132</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64588</v>
      </c>
      <c r="BH14" s="622"/>
      <c r="BI14" s="622"/>
      <c r="BJ14" s="622"/>
      <c r="BK14" s="622"/>
      <c r="BL14" s="622"/>
      <c r="BM14" s="622"/>
      <c r="BN14" s="623"/>
      <c r="BO14" s="624">
        <v>3.8</v>
      </c>
      <c r="BP14" s="624"/>
      <c r="BQ14" s="624"/>
      <c r="BR14" s="624"/>
      <c r="BS14" s="630" t="s">
        <v>168</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233974</v>
      </c>
      <c r="CS14" s="622"/>
      <c r="CT14" s="622"/>
      <c r="CU14" s="622"/>
      <c r="CV14" s="622"/>
      <c r="CW14" s="622"/>
      <c r="CX14" s="622"/>
      <c r="CY14" s="623"/>
      <c r="CZ14" s="624">
        <v>3.2</v>
      </c>
      <c r="DA14" s="624"/>
      <c r="DB14" s="624"/>
      <c r="DC14" s="624"/>
      <c r="DD14" s="630" t="s">
        <v>168</v>
      </c>
      <c r="DE14" s="622"/>
      <c r="DF14" s="622"/>
      <c r="DG14" s="622"/>
      <c r="DH14" s="622"/>
      <c r="DI14" s="622"/>
      <c r="DJ14" s="622"/>
      <c r="DK14" s="622"/>
      <c r="DL14" s="622"/>
      <c r="DM14" s="622"/>
      <c r="DN14" s="622"/>
      <c r="DO14" s="622"/>
      <c r="DP14" s="623"/>
      <c r="DQ14" s="630">
        <v>233974</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8750</v>
      </c>
      <c r="S15" s="622"/>
      <c r="T15" s="622"/>
      <c r="U15" s="622"/>
      <c r="V15" s="622"/>
      <c r="W15" s="622"/>
      <c r="X15" s="622"/>
      <c r="Y15" s="623"/>
      <c r="Z15" s="624">
        <v>0.1</v>
      </c>
      <c r="AA15" s="624"/>
      <c r="AB15" s="624"/>
      <c r="AC15" s="624"/>
      <c r="AD15" s="625">
        <v>8750</v>
      </c>
      <c r="AE15" s="625"/>
      <c r="AF15" s="625"/>
      <c r="AG15" s="625"/>
      <c r="AH15" s="625"/>
      <c r="AI15" s="625"/>
      <c r="AJ15" s="625"/>
      <c r="AK15" s="625"/>
      <c r="AL15" s="626">
        <v>0.2</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91760</v>
      </c>
      <c r="BH15" s="622"/>
      <c r="BI15" s="622"/>
      <c r="BJ15" s="622"/>
      <c r="BK15" s="622"/>
      <c r="BL15" s="622"/>
      <c r="BM15" s="622"/>
      <c r="BN15" s="623"/>
      <c r="BO15" s="624">
        <v>5.4</v>
      </c>
      <c r="BP15" s="624"/>
      <c r="BQ15" s="624"/>
      <c r="BR15" s="624"/>
      <c r="BS15" s="630" t="s">
        <v>225</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1014346</v>
      </c>
      <c r="CS15" s="622"/>
      <c r="CT15" s="622"/>
      <c r="CU15" s="622"/>
      <c r="CV15" s="622"/>
      <c r="CW15" s="622"/>
      <c r="CX15" s="622"/>
      <c r="CY15" s="623"/>
      <c r="CZ15" s="624">
        <v>13.9</v>
      </c>
      <c r="DA15" s="624"/>
      <c r="DB15" s="624"/>
      <c r="DC15" s="624"/>
      <c r="DD15" s="630">
        <v>123946</v>
      </c>
      <c r="DE15" s="622"/>
      <c r="DF15" s="622"/>
      <c r="DG15" s="622"/>
      <c r="DH15" s="622"/>
      <c r="DI15" s="622"/>
      <c r="DJ15" s="622"/>
      <c r="DK15" s="622"/>
      <c r="DL15" s="622"/>
      <c r="DM15" s="622"/>
      <c r="DN15" s="622"/>
      <c r="DO15" s="622"/>
      <c r="DP15" s="623"/>
      <c r="DQ15" s="630">
        <v>569722</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168</v>
      </c>
      <c r="S16" s="622"/>
      <c r="T16" s="622"/>
      <c r="U16" s="622"/>
      <c r="V16" s="622"/>
      <c r="W16" s="622"/>
      <c r="X16" s="622"/>
      <c r="Y16" s="623"/>
      <c r="Z16" s="624" t="s">
        <v>225</v>
      </c>
      <c r="AA16" s="624"/>
      <c r="AB16" s="624"/>
      <c r="AC16" s="624"/>
      <c r="AD16" s="625" t="s">
        <v>132</v>
      </c>
      <c r="AE16" s="625"/>
      <c r="AF16" s="625"/>
      <c r="AG16" s="625"/>
      <c r="AH16" s="625"/>
      <c r="AI16" s="625"/>
      <c r="AJ16" s="625"/>
      <c r="AK16" s="625"/>
      <c r="AL16" s="626" t="s">
        <v>225</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24" t="s">
        <v>168</v>
      </c>
      <c r="BP16" s="624"/>
      <c r="BQ16" s="624"/>
      <c r="BR16" s="624"/>
      <c r="BS16" s="630" t="s">
        <v>132</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132</v>
      </c>
      <c r="CS16" s="622"/>
      <c r="CT16" s="622"/>
      <c r="CU16" s="622"/>
      <c r="CV16" s="622"/>
      <c r="CW16" s="622"/>
      <c r="CX16" s="622"/>
      <c r="CY16" s="623"/>
      <c r="CZ16" s="624" t="s">
        <v>168</v>
      </c>
      <c r="DA16" s="624"/>
      <c r="DB16" s="624"/>
      <c r="DC16" s="624"/>
      <c r="DD16" s="630" t="s">
        <v>132</v>
      </c>
      <c r="DE16" s="622"/>
      <c r="DF16" s="622"/>
      <c r="DG16" s="622"/>
      <c r="DH16" s="622"/>
      <c r="DI16" s="622"/>
      <c r="DJ16" s="622"/>
      <c r="DK16" s="622"/>
      <c r="DL16" s="622"/>
      <c r="DM16" s="622"/>
      <c r="DN16" s="622"/>
      <c r="DO16" s="622"/>
      <c r="DP16" s="623"/>
      <c r="DQ16" s="630" t="s">
        <v>132</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9463</v>
      </c>
      <c r="S17" s="622"/>
      <c r="T17" s="622"/>
      <c r="U17" s="622"/>
      <c r="V17" s="622"/>
      <c r="W17" s="622"/>
      <c r="X17" s="622"/>
      <c r="Y17" s="623"/>
      <c r="Z17" s="624">
        <v>0.1</v>
      </c>
      <c r="AA17" s="624"/>
      <c r="AB17" s="624"/>
      <c r="AC17" s="624"/>
      <c r="AD17" s="625">
        <v>9463</v>
      </c>
      <c r="AE17" s="625"/>
      <c r="AF17" s="625"/>
      <c r="AG17" s="625"/>
      <c r="AH17" s="625"/>
      <c r="AI17" s="625"/>
      <c r="AJ17" s="625"/>
      <c r="AK17" s="625"/>
      <c r="AL17" s="626">
        <v>0.3</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168</v>
      </c>
      <c r="BH17" s="622"/>
      <c r="BI17" s="622"/>
      <c r="BJ17" s="622"/>
      <c r="BK17" s="622"/>
      <c r="BL17" s="622"/>
      <c r="BM17" s="622"/>
      <c r="BN17" s="623"/>
      <c r="BO17" s="624" t="s">
        <v>225</v>
      </c>
      <c r="BP17" s="624"/>
      <c r="BQ17" s="624"/>
      <c r="BR17" s="624"/>
      <c r="BS17" s="630" t="s">
        <v>225</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500568</v>
      </c>
      <c r="CS17" s="622"/>
      <c r="CT17" s="622"/>
      <c r="CU17" s="622"/>
      <c r="CV17" s="622"/>
      <c r="CW17" s="622"/>
      <c r="CX17" s="622"/>
      <c r="CY17" s="623"/>
      <c r="CZ17" s="624">
        <v>6.9</v>
      </c>
      <c r="DA17" s="624"/>
      <c r="DB17" s="624"/>
      <c r="DC17" s="624"/>
      <c r="DD17" s="630" t="s">
        <v>132</v>
      </c>
      <c r="DE17" s="622"/>
      <c r="DF17" s="622"/>
      <c r="DG17" s="622"/>
      <c r="DH17" s="622"/>
      <c r="DI17" s="622"/>
      <c r="DJ17" s="622"/>
      <c r="DK17" s="622"/>
      <c r="DL17" s="622"/>
      <c r="DM17" s="622"/>
      <c r="DN17" s="622"/>
      <c r="DO17" s="622"/>
      <c r="DP17" s="623"/>
      <c r="DQ17" s="630">
        <v>479659</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1811819</v>
      </c>
      <c r="S18" s="622"/>
      <c r="T18" s="622"/>
      <c r="U18" s="622"/>
      <c r="V18" s="622"/>
      <c r="W18" s="622"/>
      <c r="X18" s="622"/>
      <c r="Y18" s="623"/>
      <c r="Z18" s="624">
        <v>24.2</v>
      </c>
      <c r="AA18" s="624"/>
      <c r="AB18" s="624"/>
      <c r="AC18" s="624"/>
      <c r="AD18" s="625">
        <v>1677686</v>
      </c>
      <c r="AE18" s="625"/>
      <c r="AF18" s="625"/>
      <c r="AG18" s="625"/>
      <c r="AH18" s="625"/>
      <c r="AI18" s="625"/>
      <c r="AJ18" s="625"/>
      <c r="AK18" s="625"/>
      <c r="AL18" s="626">
        <v>45.3</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24" t="s">
        <v>168</v>
      </c>
      <c r="BP18" s="624"/>
      <c r="BQ18" s="624"/>
      <c r="BR18" s="624"/>
      <c r="BS18" s="630" t="s">
        <v>132</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132</v>
      </c>
      <c r="CS18" s="622"/>
      <c r="CT18" s="622"/>
      <c r="CU18" s="622"/>
      <c r="CV18" s="622"/>
      <c r="CW18" s="622"/>
      <c r="CX18" s="622"/>
      <c r="CY18" s="623"/>
      <c r="CZ18" s="624" t="s">
        <v>168</v>
      </c>
      <c r="DA18" s="624"/>
      <c r="DB18" s="624"/>
      <c r="DC18" s="624"/>
      <c r="DD18" s="630" t="s">
        <v>225</v>
      </c>
      <c r="DE18" s="622"/>
      <c r="DF18" s="622"/>
      <c r="DG18" s="622"/>
      <c r="DH18" s="622"/>
      <c r="DI18" s="622"/>
      <c r="DJ18" s="622"/>
      <c r="DK18" s="622"/>
      <c r="DL18" s="622"/>
      <c r="DM18" s="622"/>
      <c r="DN18" s="622"/>
      <c r="DO18" s="622"/>
      <c r="DP18" s="623"/>
      <c r="DQ18" s="630" t="s">
        <v>225</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1677686</v>
      </c>
      <c r="S19" s="622"/>
      <c r="T19" s="622"/>
      <c r="U19" s="622"/>
      <c r="V19" s="622"/>
      <c r="W19" s="622"/>
      <c r="X19" s="622"/>
      <c r="Y19" s="623"/>
      <c r="Z19" s="624">
        <v>22.5</v>
      </c>
      <c r="AA19" s="624"/>
      <c r="AB19" s="624"/>
      <c r="AC19" s="624"/>
      <c r="AD19" s="625">
        <v>1677686</v>
      </c>
      <c r="AE19" s="625"/>
      <c r="AF19" s="625"/>
      <c r="AG19" s="625"/>
      <c r="AH19" s="625"/>
      <c r="AI19" s="625"/>
      <c r="AJ19" s="625"/>
      <c r="AK19" s="625"/>
      <c r="AL19" s="626">
        <v>45.3</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24" t="s">
        <v>132</v>
      </c>
      <c r="BP19" s="624"/>
      <c r="BQ19" s="624"/>
      <c r="BR19" s="624"/>
      <c r="BS19" s="630" t="s">
        <v>132</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225</v>
      </c>
      <c r="CS19" s="622"/>
      <c r="CT19" s="622"/>
      <c r="CU19" s="622"/>
      <c r="CV19" s="622"/>
      <c r="CW19" s="622"/>
      <c r="CX19" s="622"/>
      <c r="CY19" s="623"/>
      <c r="CZ19" s="624" t="s">
        <v>168</v>
      </c>
      <c r="DA19" s="624"/>
      <c r="DB19" s="624"/>
      <c r="DC19" s="624"/>
      <c r="DD19" s="630" t="s">
        <v>168</v>
      </c>
      <c r="DE19" s="622"/>
      <c r="DF19" s="622"/>
      <c r="DG19" s="622"/>
      <c r="DH19" s="622"/>
      <c r="DI19" s="622"/>
      <c r="DJ19" s="622"/>
      <c r="DK19" s="622"/>
      <c r="DL19" s="622"/>
      <c r="DM19" s="622"/>
      <c r="DN19" s="622"/>
      <c r="DO19" s="622"/>
      <c r="DP19" s="623"/>
      <c r="DQ19" s="630" t="s">
        <v>132</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134133</v>
      </c>
      <c r="S20" s="622"/>
      <c r="T20" s="622"/>
      <c r="U20" s="622"/>
      <c r="V20" s="622"/>
      <c r="W20" s="622"/>
      <c r="X20" s="622"/>
      <c r="Y20" s="623"/>
      <c r="Z20" s="624">
        <v>1.8</v>
      </c>
      <c r="AA20" s="624"/>
      <c r="AB20" s="624"/>
      <c r="AC20" s="624"/>
      <c r="AD20" s="625" t="s">
        <v>225</v>
      </c>
      <c r="AE20" s="625"/>
      <c r="AF20" s="625"/>
      <c r="AG20" s="625"/>
      <c r="AH20" s="625"/>
      <c r="AI20" s="625"/>
      <c r="AJ20" s="625"/>
      <c r="AK20" s="625"/>
      <c r="AL20" s="626" t="s">
        <v>132</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24" t="s">
        <v>168</v>
      </c>
      <c r="BP20" s="624"/>
      <c r="BQ20" s="624"/>
      <c r="BR20" s="624"/>
      <c r="BS20" s="630" t="s">
        <v>225</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7298126</v>
      </c>
      <c r="CS20" s="622"/>
      <c r="CT20" s="622"/>
      <c r="CU20" s="622"/>
      <c r="CV20" s="622"/>
      <c r="CW20" s="622"/>
      <c r="CX20" s="622"/>
      <c r="CY20" s="623"/>
      <c r="CZ20" s="624">
        <v>100</v>
      </c>
      <c r="DA20" s="624"/>
      <c r="DB20" s="624"/>
      <c r="DC20" s="624"/>
      <c r="DD20" s="630">
        <v>702614</v>
      </c>
      <c r="DE20" s="622"/>
      <c r="DF20" s="622"/>
      <c r="DG20" s="622"/>
      <c r="DH20" s="622"/>
      <c r="DI20" s="622"/>
      <c r="DJ20" s="622"/>
      <c r="DK20" s="622"/>
      <c r="DL20" s="622"/>
      <c r="DM20" s="622"/>
      <c r="DN20" s="622"/>
      <c r="DO20" s="622"/>
      <c r="DP20" s="623"/>
      <c r="DQ20" s="630">
        <v>4171578</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132</v>
      </c>
      <c r="S21" s="622"/>
      <c r="T21" s="622"/>
      <c r="U21" s="622"/>
      <c r="V21" s="622"/>
      <c r="W21" s="622"/>
      <c r="X21" s="622"/>
      <c r="Y21" s="623"/>
      <c r="Z21" s="624" t="s">
        <v>132</v>
      </c>
      <c r="AA21" s="624"/>
      <c r="AB21" s="624"/>
      <c r="AC21" s="624"/>
      <c r="AD21" s="625" t="s">
        <v>168</v>
      </c>
      <c r="AE21" s="625"/>
      <c r="AF21" s="625"/>
      <c r="AG21" s="625"/>
      <c r="AH21" s="625"/>
      <c r="AI21" s="625"/>
      <c r="AJ21" s="625"/>
      <c r="AK21" s="625"/>
      <c r="AL21" s="626" t="s">
        <v>132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168</v>
      </c>
      <c r="BH21" s="622"/>
      <c r="BI21" s="622"/>
      <c r="BJ21" s="622"/>
      <c r="BK21" s="622"/>
      <c r="BL21" s="622"/>
      <c r="BM21" s="622"/>
      <c r="BN21" s="623"/>
      <c r="BO21" s="624" t="s">
        <v>225</v>
      </c>
      <c r="BP21" s="624"/>
      <c r="BQ21" s="624"/>
      <c r="BR21" s="624"/>
      <c r="BS21" s="630" t="s">
        <v>168</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3827979</v>
      </c>
      <c r="S22" s="622"/>
      <c r="T22" s="622"/>
      <c r="U22" s="622"/>
      <c r="V22" s="622"/>
      <c r="W22" s="622"/>
      <c r="X22" s="622"/>
      <c r="Y22" s="623"/>
      <c r="Z22" s="624">
        <v>51.2</v>
      </c>
      <c r="AA22" s="624"/>
      <c r="AB22" s="624"/>
      <c r="AC22" s="624"/>
      <c r="AD22" s="625">
        <v>3693846</v>
      </c>
      <c r="AE22" s="625"/>
      <c r="AF22" s="625"/>
      <c r="AG22" s="625"/>
      <c r="AH22" s="625"/>
      <c r="AI22" s="625"/>
      <c r="AJ22" s="625"/>
      <c r="AK22" s="625"/>
      <c r="AL22" s="626">
        <v>99.8</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132</v>
      </c>
      <c r="BP22" s="624"/>
      <c r="BQ22" s="624"/>
      <c r="BR22" s="624"/>
      <c r="BS22" s="630" t="s">
        <v>225</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2582</v>
      </c>
      <c r="S23" s="622"/>
      <c r="T23" s="622"/>
      <c r="U23" s="622"/>
      <c r="V23" s="622"/>
      <c r="W23" s="622"/>
      <c r="X23" s="622"/>
      <c r="Y23" s="623"/>
      <c r="Z23" s="624">
        <v>0</v>
      </c>
      <c r="AA23" s="624"/>
      <c r="AB23" s="624"/>
      <c r="AC23" s="624"/>
      <c r="AD23" s="625">
        <v>2582</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168</v>
      </c>
      <c r="BP23" s="624"/>
      <c r="BQ23" s="624"/>
      <c r="BR23" s="624"/>
      <c r="BS23" s="630" t="s">
        <v>168</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3" t="s">
        <v>284</v>
      </c>
      <c r="DM23" s="654"/>
      <c r="DN23" s="654"/>
      <c r="DO23" s="654"/>
      <c r="DP23" s="654"/>
      <c r="DQ23" s="654"/>
      <c r="DR23" s="654"/>
      <c r="DS23" s="654"/>
      <c r="DT23" s="654"/>
      <c r="DU23" s="654"/>
      <c r="DV23" s="655"/>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136808</v>
      </c>
      <c r="S24" s="622"/>
      <c r="T24" s="622"/>
      <c r="U24" s="622"/>
      <c r="V24" s="622"/>
      <c r="W24" s="622"/>
      <c r="X24" s="622"/>
      <c r="Y24" s="623"/>
      <c r="Z24" s="624">
        <v>1.8</v>
      </c>
      <c r="AA24" s="624"/>
      <c r="AB24" s="624"/>
      <c r="AC24" s="624"/>
      <c r="AD24" s="625" t="s">
        <v>132</v>
      </c>
      <c r="AE24" s="625"/>
      <c r="AF24" s="625"/>
      <c r="AG24" s="625"/>
      <c r="AH24" s="625"/>
      <c r="AI24" s="625"/>
      <c r="AJ24" s="625"/>
      <c r="AK24" s="625"/>
      <c r="AL24" s="626" t="s">
        <v>132</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132</v>
      </c>
      <c r="BP24" s="624"/>
      <c r="BQ24" s="624"/>
      <c r="BR24" s="624"/>
      <c r="BS24" s="630" t="s">
        <v>225</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3680942</v>
      </c>
      <c r="CS24" s="611"/>
      <c r="CT24" s="611"/>
      <c r="CU24" s="611"/>
      <c r="CV24" s="611"/>
      <c r="CW24" s="611"/>
      <c r="CX24" s="611"/>
      <c r="CY24" s="612"/>
      <c r="CZ24" s="615">
        <v>50.4</v>
      </c>
      <c r="DA24" s="616"/>
      <c r="DB24" s="616"/>
      <c r="DC24" s="635"/>
      <c r="DD24" s="656">
        <v>1948320</v>
      </c>
      <c r="DE24" s="611"/>
      <c r="DF24" s="611"/>
      <c r="DG24" s="611"/>
      <c r="DH24" s="611"/>
      <c r="DI24" s="611"/>
      <c r="DJ24" s="611"/>
      <c r="DK24" s="612"/>
      <c r="DL24" s="656">
        <v>1879367</v>
      </c>
      <c r="DM24" s="611"/>
      <c r="DN24" s="611"/>
      <c r="DO24" s="611"/>
      <c r="DP24" s="611"/>
      <c r="DQ24" s="611"/>
      <c r="DR24" s="611"/>
      <c r="DS24" s="611"/>
      <c r="DT24" s="611"/>
      <c r="DU24" s="611"/>
      <c r="DV24" s="612"/>
      <c r="DW24" s="615">
        <v>48.2</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67974</v>
      </c>
      <c r="S25" s="622"/>
      <c r="T25" s="622"/>
      <c r="U25" s="622"/>
      <c r="V25" s="622"/>
      <c r="W25" s="622"/>
      <c r="X25" s="622"/>
      <c r="Y25" s="623"/>
      <c r="Z25" s="624">
        <v>0.9</v>
      </c>
      <c r="AA25" s="624"/>
      <c r="AB25" s="624"/>
      <c r="AC25" s="624"/>
      <c r="AD25" s="625">
        <v>1637</v>
      </c>
      <c r="AE25" s="625"/>
      <c r="AF25" s="625"/>
      <c r="AG25" s="625"/>
      <c r="AH25" s="625"/>
      <c r="AI25" s="625"/>
      <c r="AJ25" s="625"/>
      <c r="AK25" s="625"/>
      <c r="AL25" s="626">
        <v>0</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225</v>
      </c>
      <c r="BH25" s="622"/>
      <c r="BI25" s="622"/>
      <c r="BJ25" s="622"/>
      <c r="BK25" s="622"/>
      <c r="BL25" s="622"/>
      <c r="BM25" s="622"/>
      <c r="BN25" s="623"/>
      <c r="BO25" s="624" t="s">
        <v>132</v>
      </c>
      <c r="BP25" s="624"/>
      <c r="BQ25" s="624"/>
      <c r="BR25" s="624"/>
      <c r="BS25" s="630" t="s">
        <v>132</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1062073</v>
      </c>
      <c r="CS25" s="645"/>
      <c r="CT25" s="645"/>
      <c r="CU25" s="645"/>
      <c r="CV25" s="645"/>
      <c r="CW25" s="645"/>
      <c r="CX25" s="645"/>
      <c r="CY25" s="646"/>
      <c r="CZ25" s="626">
        <v>14.6</v>
      </c>
      <c r="DA25" s="657"/>
      <c r="DB25" s="657"/>
      <c r="DC25" s="659"/>
      <c r="DD25" s="630">
        <v>939159</v>
      </c>
      <c r="DE25" s="645"/>
      <c r="DF25" s="645"/>
      <c r="DG25" s="645"/>
      <c r="DH25" s="645"/>
      <c r="DI25" s="645"/>
      <c r="DJ25" s="645"/>
      <c r="DK25" s="646"/>
      <c r="DL25" s="630">
        <v>904583</v>
      </c>
      <c r="DM25" s="645"/>
      <c r="DN25" s="645"/>
      <c r="DO25" s="645"/>
      <c r="DP25" s="645"/>
      <c r="DQ25" s="645"/>
      <c r="DR25" s="645"/>
      <c r="DS25" s="645"/>
      <c r="DT25" s="645"/>
      <c r="DU25" s="645"/>
      <c r="DV25" s="646"/>
      <c r="DW25" s="626">
        <v>23.2</v>
      </c>
      <c r="DX25" s="657"/>
      <c r="DY25" s="657"/>
      <c r="DZ25" s="657"/>
      <c r="EA25" s="657"/>
      <c r="EB25" s="657"/>
      <c r="EC25" s="658"/>
    </row>
    <row r="26" spans="2:133" ht="11.25" customHeight="1" x14ac:dyDescent="0.15">
      <c r="B26" s="618" t="s">
        <v>292</v>
      </c>
      <c r="C26" s="619"/>
      <c r="D26" s="619"/>
      <c r="E26" s="619"/>
      <c r="F26" s="619"/>
      <c r="G26" s="619"/>
      <c r="H26" s="619"/>
      <c r="I26" s="619"/>
      <c r="J26" s="619"/>
      <c r="K26" s="619"/>
      <c r="L26" s="619"/>
      <c r="M26" s="619"/>
      <c r="N26" s="619"/>
      <c r="O26" s="619"/>
      <c r="P26" s="619"/>
      <c r="Q26" s="620"/>
      <c r="R26" s="621">
        <v>13766</v>
      </c>
      <c r="S26" s="622"/>
      <c r="T26" s="622"/>
      <c r="U26" s="622"/>
      <c r="V26" s="622"/>
      <c r="W26" s="622"/>
      <c r="X26" s="622"/>
      <c r="Y26" s="623"/>
      <c r="Z26" s="624">
        <v>0.2</v>
      </c>
      <c r="AA26" s="624"/>
      <c r="AB26" s="624"/>
      <c r="AC26" s="624"/>
      <c r="AD26" s="625">
        <v>9</v>
      </c>
      <c r="AE26" s="625"/>
      <c r="AF26" s="625"/>
      <c r="AG26" s="625"/>
      <c r="AH26" s="625"/>
      <c r="AI26" s="625"/>
      <c r="AJ26" s="625"/>
      <c r="AK26" s="625"/>
      <c r="AL26" s="626">
        <v>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168</v>
      </c>
      <c r="BH26" s="622"/>
      <c r="BI26" s="622"/>
      <c r="BJ26" s="622"/>
      <c r="BK26" s="622"/>
      <c r="BL26" s="622"/>
      <c r="BM26" s="622"/>
      <c r="BN26" s="623"/>
      <c r="BO26" s="624" t="s">
        <v>132</v>
      </c>
      <c r="BP26" s="624"/>
      <c r="BQ26" s="624"/>
      <c r="BR26" s="624"/>
      <c r="BS26" s="630" t="s">
        <v>225</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598075</v>
      </c>
      <c r="CS26" s="622"/>
      <c r="CT26" s="622"/>
      <c r="CU26" s="622"/>
      <c r="CV26" s="622"/>
      <c r="CW26" s="622"/>
      <c r="CX26" s="622"/>
      <c r="CY26" s="623"/>
      <c r="CZ26" s="626">
        <v>8.1999999999999993</v>
      </c>
      <c r="DA26" s="657"/>
      <c r="DB26" s="657"/>
      <c r="DC26" s="659"/>
      <c r="DD26" s="630">
        <v>533234</v>
      </c>
      <c r="DE26" s="622"/>
      <c r="DF26" s="622"/>
      <c r="DG26" s="622"/>
      <c r="DH26" s="622"/>
      <c r="DI26" s="622"/>
      <c r="DJ26" s="622"/>
      <c r="DK26" s="623"/>
      <c r="DL26" s="630" t="s">
        <v>132</v>
      </c>
      <c r="DM26" s="622"/>
      <c r="DN26" s="622"/>
      <c r="DO26" s="622"/>
      <c r="DP26" s="622"/>
      <c r="DQ26" s="622"/>
      <c r="DR26" s="622"/>
      <c r="DS26" s="622"/>
      <c r="DT26" s="622"/>
      <c r="DU26" s="622"/>
      <c r="DV26" s="623"/>
      <c r="DW26" s="626" t="s">
        <v>168</v>
      </c>
      <c r="DX26" s="657"/>
      <c r="DY26" s="657"/>
      <c r="DZ26" s="657"/>
      <c r="EA26" s="657"/>
      <c r="EB26" s="657"/>
      <c r="EC26" s="658"/>
    </row>
    <row r="27" spans="2:133" ht="11.25" customHeight="1" x14ac:dyDescent="0.15">
      <c r="B27" s="618" t="s">
        <v>295</v>
      </c>
      <c r="C27" s="619"/>
      <c r="D27" s="619"/>
      <c r="E27" s="619"/>
      <c r="F27" s="619"/>
      <c r="G27" s="619"/>
      <c r="H27" s="619"/>
      <c r="I27" s="619"/>
      <c r="J27" s="619"/>
      <c r="K27" s="619"/>
      <c r="L27" s="619"/>
      <c r="M27" s="619"/>
      <c r="N27" s="619"/>
      <c r="O27" s="619"/>
      <c r="P27" s="619"/>
      <c r="Q27" s="620"/>
      <c r="R27" s="621">
        <v>1258938</v>
      </c>
      <c r="S27" s="622"/>
      <c r="T27" s="622"/>
      <c r="U27" s="622"/>
      <c r="V27" s="622"/>
      <c r="W27" s="622"/>
      <c r="X27" s="622"/>
      <c r="Y27" s="623"/>
      <c r="Z27" s="624">
        <v>16.8</v>
      </c>
      <c r="AA27" s="624"/>
      <c r="AB27" s="624"/>
      <c r="AC27" s="624"/>
      <c r="AD27" s="625" t="s">
        <v>168</v>
      </c>
      <c r="AE27" s="625"/>
      <c r="AF27" s="625"/>
      <c r="AG27" s="625"/>
      <c r="AH27" s="625"/>
      <c r="AI27" s="625"/>
      <c r="AJ27" s="625"/>
      <c r="AK27" s="625"/>
      <c r="AL27" s="626" t="s">
        <v>132</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1684012</v>
      </c>
      <c r="BH27" s="622"/>
      <c r="BI27" s="622"/>
      <c r="BJ27" s="622"/>
      <c r="BK27" s="622"/>
      <c r="BL27" s="622"/>
      <c r="BM27" s="622"/>
      <c r="BN27" s="623"/>
      <c r="BO27" s="624">
        <v>100</v>
      </c>
      <c r="BP27" s="624"/>
      <c r="BQ27" s="624"/>
      <c r="BR27" s="624"/>
      <c r="BS27" s="630" t="s">
        <v>132</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2118301</v>
      </c>
      <c r="CS27" s="645"/>
      <c r="CT27" s="645"/>
      <c r="CU27" s="645"/>
      <c r="CV27" s="645"/>
      <c r="CW27" s="645"/>
      <c r="CX27" s="645"/>
      <c r="CY27" s="646"/>
      <c r="CZ27" s="626">
        <v>29</v>
      </c>
      <c r="DA27" s="657"/>
      <c r="DB27" s="657"/>
      <c r="DC27" s="659"/>
      <c r="DD27" s="630">
        <v>529502</v>
      </c>
      <c r="DE27" s="645"/>
      <c r="DF27" s="645"/>
      <c r="DG27" s="645"/>
      <c r="DH27" s="645"/>
      <c r="DI27" s="645"/>
      <c r="DJ27" s="645"/>
      <c r="DK27" s="646"/>
      <c r="DL27" s="630">
        <v>495125</v>
      </c>
      <c r="DM27" s="645"/>
      <c r="DN27" s="645"/>
      <c r="DO27" s="645"/>
      <c r="DP27" s="645"/>
      <c r="DQ27" s="645"/>
      <c r="DR27" s="645"/>
      <c r="DS27" s="645"/>
      <c r="DT27" s="645"/>
      <c r="DU27" s="645"/>
      <c r="DV27" s="646"/>
      <c r="DW27" s="626">
        <v>12.7</v>
      </c>
      <c r="DX27" s="657"/>
      <c r="DY27" s="657"/>
      <c r="DZ27" s="657"/>
      <c r="EA27" s="657"/>
      <c r="EB27" s="657"/>
      <c r="EC27" s="658"/>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225</v>
      </c>
      <c r="S28" s="622"/>
      <c r="T28" s="622"/>
      <c r="U28" s="622"/>
      <c r="V28" s="622"/>
      <c r="W28" s="622"/>
      <c r="X28" s="622"/>
      <c r="Y28" s="623"/>
      <c r="Z28" s="624" t="s">
        <v>168</v>
      </c>
      <c r="AA28" s="624"/>
      <c r="AB28" s="624"/>
      <c r="AC28" s="624"/>
      <c r="AD28" s="625" t="s">
        <v>168</v>
      </c>
      <c r="AE28" s="625"/>
      <c r="AF28" s="625"/>
      <c r="AG28" s="625"/>
      <c r="AH28" s="625"/>
      <c r="AI28" s="625"/>
      <c r="AJ28" s="625"/>
      <c r="AK28" s="625"/>
      <c r="AL28" s="626" t="s">
        <v>132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500568</v>
      </c>
      <c r="CS28" s="622"/>
      <c r="CT28" s="622"/>
      <c r="CU28" s="622"/>
      <c r="CV28" s="622"/>
      <c r="CW28" s="622"/>
      <c r="CX28" s="622"/>
      <c r="CY28" s="623"/>
      <c r="CZ28" s="626">
        <v>6.9</v>
      </c>
      <c r="DA28" s="657"/>
      <c r="DB28" s="657"/>
      <c r="DC28" s="659"/>
      <c r="DD28" s="630">
        <v>479659</v>
      </c>
      <c r="DE28" s="622"/>
      <c r="DF28" s="622"/>
      <c r="DG28" s="622"/>
      <c r="DH28" s="622"/>
      <c r="DI28" s="622"/>
      <c r="DJ28" s="622"/>
      <c r="DK28" s="623"/>
      <c r="DL28" s="630">
        <v>479659</v>
      </c>
      <c r="DM28" s="622"/>
      <c r="DN28" s="622"/>
      <c r="DO28" s="622"/>
      <c r="DP28" s="622"/>
      <c r="DQ28" s="622"/>
      <c r="DR28" s="622"/>
      <c r="DS28" s="622"/>
      <c r="DT28" s="622"/>
      <c r="DU28" s="622"/>
      <c r="DV28" s="623"/>
      <c r="DW28" s="626">
        <v>12.3</v>
      </c>
      <c r="DX28" s="657"/>
      <c r="DY28" s="657"/>
      <c r="DZ28" s="657"/>
      <c r="EA28" s="657"/>
      <c r="EB28" s="657"/>
      <c r="EC28" s="658"/>
    </row>
    <row r="29" spans="2:133" ht="11.25" customHeight="1" x14ac:dyDescent="0.15">
      <c r="B29" s="618" t="s">
        <v>300</v>
      </c>
      <c r="C29" s="619"/>
      <c r="D29" s="619"/>
      <c r="E29" s="619"/>
      <c r="F29" s="619"/>
      <c r="G29" s="619"/>
      <c r="H29" s="619"/>
      <c r="I29" s="619"/>
      <c r="J29" s="619"/>
      <c r="K29" s="619"/>
      <c r="L29" s="619"/>
      <c r="M29" s="619"/>
      <c r="N29" s="619"/>
      <c r="O29" s="619"/>
      <c r="P29" s="619"/>
      <c r="Q29" s="620"/>
      <c r="R29" s="621">
        <v>1254613</v>
      </c>
      <c r="S29" s="622"/>
      <c r="T29" s="622"/>
      <c r="U29" s="622"/>
      <c r="V29" s="622"/>
      <c r="W29" s="622"/>
      <c r="X29" s="622"/>
      <c r="Y29" s="623"/>
      <c r="Z29" s="624">
        <v>16.8</v>
      </c>
      <c r="AA29" s="624"/>
      <c r="AB29" s="624"/>
      <c r="AC29" s="624"/>
      <c r="AD29" s="625" t="s">
        <v>132</v>
      </c>
      <c r="AE29" s="625"/>
      <c r="AF29" s="625"/>
      <c r="AG29" s="625"/>
      <c r="AH29" s="625"/>
      <c r="AI29" s="625"/>
      <c r="AJ29" s="625"/>
      <c r="AK29" s="625"/>
      <c r="AL29" s="626" t="s">
        <v>168</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500499</v>
      </c>
      <c r="CS29" s="645"/>
      <c r="CT29" s="645"/>
      <c r="CU29" s="645"/>
      <c r="CV29" s="645"/>
      <c r="CW29" s="645"/>
      <c r="CX29" s="645"/>
      <c r="CY29" s="646"/>
      <c r="CZ29" s="626">
        <v>6.9</v>
      </c>
      <c r="DA29" s="657"/>
      <c r="DB29" s="657"/>
      <c r="DC29" s="659"/>
      <c r="DD29" s="630">
        <v>479590</v>
      </c>
      <c r="DE29" s="645"/>
      <c r="DF29" s="645"/>
      <c r="DG29" s="645"/>
      <c r="DH29" s="645"/>
      <c r="DI29" s="645"/>
      <c r="DJ29" s="645"/>
      <c r="DK29" s="646"/>
      <c r="DL29" s="630">
        <v>479590</v>
      </c>
      <c r="DM29" s="645"/>
      <c r="DN29" s="645"/>
      <c r="DO29" s="645"/>
      <c r="DP29" s="645"/>
      <c r="DQ29" s="645"/>
      <c r="DR29" s="645"/>
      <c r="DS29" s="645"/>
      <c r="DT29" s="645"/>
      <c r="DU29" s="645"/>
      <c r="DV29" s="646"/>
      <c r="DW29" s="626">
        <v>12.3</v>
      </c>
      <c r="DX29" s="657"/>
      <c r="DY29" s="657"/>
      <c r="DZ29" s="657"/>
      <c r="EA29" s="657"/>
      <c r="EB29" s="657"/>
      <c r="EC29" s="658"/>
    </row>
    <row r="30" spans="2:133" ht="11.25" customHeight="1" x14ac:dyDescent="0.15">
      <c r="B30" s="618" t="s">
        <v>305</v>
      </c>
      <c r="C30" s="619"/>
      <c r="D30" s="619"/>
      <c r="E30" s="619"/>
      <c r="F30" s="619"/>
      <c r="G30" s="619"/>
      <c r="H30" s="619"/>
      <c r="I30" s="619"/>
      <c r="J30" s="619"/>
      <c r="K30" s="619"/>
      <c r="L30" s="619"/>
      <c r="M30" s="619"/>
      <c r="N30" s="619"/>
      <c r="O30" s="619"/>
      <c r="P30" s="619"/>
      <c r="Q30" s="620"/>
      <c r="R30" s="621">
        <v>14061</v>
      </c>
      <c r="S30" s="622"/>
      <c r="T30" s="622"/>
      <c r="U30" s="622"/>
      <c r="V30" s="622"/>
      <c r="W30" s="622"/>
      <c r="X30" s="622"/>
      <c r="Y30" s="623"/>
      <c r="Z30" s="624">
        <v>0.2</v>
      </c>
      <c r="AA30" s="624"/>
      <c r="AB30" s="624"/>
      <c r="AC30" s="624"/>
      <c r="AD30" s="625">
        <v>3621</v>
      </c>
      <c r="AE30" s="625"/>
      <c r="AF30" s="625"/>
      <c r="AG30" s="625"/>
      <c r="AH30" s="625"/>
      <c r="AI30" s="625"/>
      <c r="AJ30" s="625"/>
      <c r="AK30" s="625"/>
      <c r="AL30" s="626">
        <v>0.1</v>
      </c>
      <c r="AM30" s="627"/>
      <c r="AN30" s="627"/>
      <c r="AO30" s="628"/>
      <c r="AP30" s="669" t="s">
        <v>306</v>
      </c>
      <c r="AQ30" s="670"/>
      <c r="AR30" s="670"/>
      <c r="AS30" s="670"/>
      <c r="AT30" s="675" t="s">
        <v>307</v>
      </c>
      <c r="AU30" s="210"/>
      <c r="AV30" s="210"/>
      <c r="AW30" s="210"/>
      <c r="AX30" s="607" t="s">
        <v>183</v>
      </c>
      <c r="AY30" s="608"/>
      <c r="AZ30" s="608"/>
      <c r="BA30" s="608"/>
      <c r="BB30" s="608"/>
      <c r="BC30" s="608"/>
      <c r="BD30" s="608"/>
      <c r="BE30" s="608"/>
      <c r="BF30" s="609"/>
      <c r="BG30" s="681">
        <v>99.3</v>
      </c>
      <c r="BH30" s="682"/>
      <c r="BI30" s="682"/>
      <c r="BJ30" s="682"/>
      <c r="BK30" s="682"/>
      <c r="BL30" s="682"/>
      <c r="BM30" s="616">
        <v>98.7</v>
      </c>
      <c r="BN30" s="682"/>
      <c r="BO30" s="682"/>
      <c r="BP30" s="682"/>
      <c r="BQ30" s="683"/>
      <c r="BR30" s="681">
        <v>99.4</v>
      </c>
      <c r="BS30" s="682"/>
      <c r="BT30" s="682"/>
      <c r="BU30" s="682"/>
      <c r="BV30" s="682"/>
      <c r="BW30" s="682"/>
      <c r="BX30" s="616">
        <v>98.7</v>
      </c>
      <c r="BY30" s="682"/>
      <c r="BZ30" s="682"/>
      <c r="CA30" s="682"/>
      <c r="CB30" s="683"/>
      <c r="CD30" s="686"/>
      <c r="CE30" s="687"/>
      <c r="CF30" s="636" t="s">
        <v>308</v>
      </c>
      <c r="CG30" s="637"/>
      <c r="CH30" s="637"/>
      <c r="CI30" s="637"/>
      <c r="CJ30" s="637"/>
      <c r="CK30" s="637"/>
      <c r="CL30" s="637"/>
      <c r="CM30" s="637"/>
      <c r="CN30" s="637"/>
      <c r="CO30" s="637"/>
      <c r="CP30" s="637"/>
      <c r="CQ30" s="638"/>
      <c r="CR30" s="621">
        <v>441072</v>
      </c>
      <c r="CS30" s="622"/>
      <c r="CT30" s="622"/>
      <c r="CU30" s="622"/>
      <c r="CV30" s="622"/>
      <c r="CW30" s="622"/>
      <c r="CX30" s="622"/>
      <c r="CY30" s="623"/>
      <c r="CZ30" s="626">
        <v>6</v>
      </c>
      <c r="DA30" s="657"/>
      <c r="DB30" s="657"/>
      <c r="DC30" s="659"/>
      <c r="DD30" s="630">
        <v>420163</v>
      </c>
      <c r="DE30" s="622"/>
      <c r="DF30" s="622"/>
      <c r="DG30" s="622"/>
      <c r="DH30" s="622"/>
      <c r="DI30" s="622"/>
      <c r="DJ30" s="622"/>
      <c r="DK30" s="623"/>
      <c r="DL30" s="630">
        <v>420163</v>
      </c>
      <c r="DM30" s="622"/>
      <c r="DN30" s="622"/>
      <c r="DO30" s="622"/>
      <c r="DP30" s="622"/>
      <c r="DQ30" s="622"/>
      <c r="DR30" s="622"/>
      <c r="DS30" s="622"/>
      <c r="DT30" s="622"/>
      <c r="DU30" s="622"/>
      <c r="DV30" s="623"/>
      <c r="DW30" s="626">
        <v>10.8</v>
      </c>
      <c r="DX30" s="657"/>
      <c r="DY30" s="657"/>
      <c r="DZ30" s="657"/>
      <c r="EA30" s="657"/>
      <c r="EB30" s="657"/>
      <c r="EC30" s="658"/>
    </row>
    <row r="31" spans="2:133" ht="11.25" customHeight="1" x14ac:dyDescent="0.15">
      <c r="B31" s="618" t="s">
        <v>309</v>
      </c>
      <c r="C31" s="619"/>
      <c r="D31" s="619"/>
      <c r="E31" s="619"/>
      <c r="F31" s="619"/>
      <c r="G31" s="619"/>
      <c r="H31" s="619"/>
      <c r="I31" s="619"/>
      <c r="J31" s="619"/>
      <c r="K31" s="619"/>
      <c r="L31" s="619"/>
      <c r="M31" s="619"/>
      <c r="N31" s="619"/>
      <c r="O31" s="619"/>
      <c r="P31" s="619"/>
      <c r="Q31" s="620"/>
      <c r="R31" s="621">
        <v>20018</v>
      </c>
      <c r="S31" s="622"/>
      <c r="T31" s="622"/>
      <c r="U31" s="622"/>
      <c r="V31" s="622"/>
      <c r="W31" s="622"/>
      <c r="X31" s="622"/>
      <c r="Y31" s="623"/>
      <c r="Z31" s="624">
        <v>0.3</v>
      </c>
      <c r="AA31" s="624"/>
      <c r="AB31" s="624"/>
      <c r="AC31" s="624"/>
      <c r="AD31" s="625" t="s">
        <v>168</v>
      </c>
      <c r="AE31" s="625"/>
      <c r="AF31" s="625"/>
      <c r="AG31" s="625"/>
      <c r="AH31" s="625"/>
      <c r="AI31" s="625"/>
      <c r="AJ31" s="625"/>
      <c r="AK31" s="625"/>
      <c r="AL31" s="626" t="s">
        <v>225</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99.4</v>
      </c>
      <c r="BH31" s="645"/>
      <c r="BI31" s="645"/>
      <c r="BJ31" s="645"/>
      <c r="BK31" s="645"/>
      <c r="BL31" s="645"/>
      <c r="BM31" s="627">
        <v>99</v>
      </c>
      <c r="BN31" s="679"/>
      <c r="BO31" s="679"/>
      <c r="BP31" s="679"/>
      <c r="BQ31" s="680"/>
      <c r="BR31" s="678">
        <v>99.6</v>
      </c>
      <c r="BS31" s="645"/>
      <c r="BT31" s="645"/>
      <c r="BU31" s="645"/>
      <c r="BV31" s="645"/>
      <c r="BW31" s="645"/>
      <c r="BX31" s="627">
        <v>99.1</v>
      </c>
      <c r="BY31" s="679"/>
      <c r="BZ31" s="679"/>
      <c r="CA31" s="679"/>
      <c r="CB31" s="680"/>
      <c r="CD31" s="686"/>
      <c r="CE31" s="687"/>
      <c r="CF31" s="636" t="s">
        <v>312</v>
      </c>
      <c r="CG31" s="637"/>
      <c r="CH31" s="637"/>
      <c r="CI31" s="637"/>
      <c r="CJ31" s="637"/>
      <c r="CK31" s="637"/>
      <c r="CL31" s="637"/>
      <c r="CM31" s="637"/>
      <c r="CN31" s="637"/>
      <c r="CO31" s="637"/>
      <c r="CP31" s="637"/>
      <c r="CQ31" s="638"/>
      <c r="CR31" s="621">
        <v>59427</v>
      </c>
      <c r="CS31" s="645"/>
      <c r="CT31" s="645"/>
      <c r="CU31" s="645"/>
      <c r="CV31" s="645"/>
      <c r="CW31" s="645"/>
      <c r="CX31" s="645"/>
      <c r="CY31" s="646"/>
      <c r="CZ31" s="626">
        <v>0.8</v>
      </c>
      <c r="DA31" s="657"/>
      <c r="DB31" s="657"/>
      <c r="DC31" s="659"/>
      <c r="DD31" s="630">
        <v>59427</v>
      </c>
      <c r="DE31" s="645"/>
      <c r="DF31" s="645"/>
      <c r="DG31" s="645"/>
      <c r="DH31" s="645"/>
      <c r="DI31" s="645"/>
      <c r="DJ31" s="645"/>
      <c r="DK31" s="646"/>
      <c r="DL31" s="630">
        <v>59427</v>
      </c>
      <c r="DM31" s="645"/>
      <c r="DN31" s="645"/>
      <c r="DO31" s="645"/>
      <c r="DP31" s="645"/>
      <c r="DQ31" s="645"/>
      <c r="DR31" s="645"/>
      <c r="DS31" s="645"/>
      <c r="DT31" s="645"/>
      <c r="DU31" s="645"/>
      <c r="DV31" s="646"/>
      <c r="DW31" s="626">
        <v>1.5</v>
      </c>
      <c r="DX31" s="657"/>
      <c r="DY31" s="657"/>
      <c r="DZ31" s="657"/>
      <c r="EA31" s="657"/>
      <c r="EB31" s="657"/>
      <c r="EC31" s="658"/>
    </row>
    <row r="32" spans="2:133" ht="11.25" customHeight="1" x14ac:dyDescent="0.15">
      <c r="B32" s="618" t="s">
        <v>313</v>
      </c>
      <c r="C32" s="619"/>
      <c r="D32" s="619"/>
      <c r="E32" s="619"/>
      <c r="F32" s="619"/>
      <c r="G32" s="619"/>
      <c r="H32" s="619"/>
      <c r="I32" s="619"/>
      <c r="J32" s="619"/>
      <c r="K32" s="619"/>
      <c r="L32" s="619"/>
      <c r="M32" s="619"/>
      <c r="N32" s="619"/>
      <c r="O32" s="619"/>
      <c r="P32" s="619"/>
      <c r="Q32" s="620"/>
      <c r="R32" s="621">
        <v>120655</v>
      </c>
      <c r="S32" s="622"/>
      <c r="T32" s="622"/>
      <c r="U32" s="622"/>
      <c r="V32" s="622"/>
      <c r="W32" s="622"/>
      <c r="X32" s="622"/>
      <c r="Y32" s="623"/>
      <c r="Z32" s="624">
        <v>1.6</v>
      </c>
      <c r="AA32" s="624"/>
      <c r="AB32" s="624"/>
      <c r="AC32" s="624"/>
      <c r="AD32" s="625" t="s">
        <v>132</v>
      </c>
      <c r="AE32" s="625"/>
      <c r="AF32" s="625"/>
      <c r="AG32" s="625"/>
      <c r="AH32" s="625"/>
      <c r="AI32" s="625"/>
      <c r="AJ32" s="625"/>
      <c r="AK32" s="625"/>
      <c r="AL32" s="626" t="s">
        <v>168</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99.1</v>
      </c>
      <c r="BH32" s="691"/>
      <c r="BI32" s="691"/>
      <c r="BJ32" s="691"/>
      <c r="BK32" s="691"/>
      <c r="BL32" s="691"/>
      <c r="BM32" s="692">
        <v>98.4</v>
      </c>
      <c r="BN32" s="691"/>
      <c r="BO32" s="691"/>
      <c r="BP32" s="691"/>
      <c r="BQ32" s="693"/>
      <c r="BR32" s="690">
        <v>99.2</v>
      </c>
      <c r="BS32" s="691"/>
      <c r="BT32" s="691"/>
      <c r="BU32" s="691"/>
      <c r="BV32" s="691"/>
      <c r="BW32" s="691"/>
      <c r="BX32" s="692">
        <v>98.2</v>
      </c>
      <c r="BY32" s="691"/>
      <c r="BZ32" s="691"/>
      <c r="CA32" s="691"/>
      <c r="CB32" s="693"/>
      <c r="CD32" s="688"/>
      <c r="CE32" s="689"/>
      <c r="CF32" s="636" t="s">
        <v>315</v>
      </c>
      <c r="CG32" s="637"/>
      <c r="CH32" s="637"/>
      <c r="CI32" s="637"/>
      <c r="CJ32" s="637"/>
      <c r="CK32" s="637"/>
      <c r="CL32" s="637"/>
      <c r="CM32" s="637"/>
      <c r="CN32" s="637"/>
      <c r="CO32" s="637"/>
      <c r="CP32" s="637"/>
      <c r="CQ32" s="638"/>
      <c r="CR32" s="621">
        <v>69</v>
      </c>
      <c r="CS32" s="622"/>
      <c r="CT32" s="622"/>
      <c r="CU32" s="622"/>
      <c r="CV32" s="622"/>
      <c r="CW32" s="622"/>
      <c r="CX32" s="622"/>
      <c r="CY32" s="623"/>
      <c r="CZ32" s="626">
        <v>0</v>
      </c>
      <c r="DA32" s="657"/>
      <c r="DB32" s="657"/>
      <c r="DC32" s="659"/>
      <c r="DD32" s="630">
        <v>69</v>
      </c>
      <c r="DE32" s="622"/>
      <c r="DF32" s="622"/>
      <c r="DG32" s="622"/>
      <c r="DH32" s="622"/>
      <c r="DI32" s="622"/>
      <c r="DJ32" s="622"/>
      <c r="DK32" s="623"/>
      <c r="DL32" s="630">
        <v>69</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316</v>
      </c>
      <c r="C33" s="619"/>
      <c r="D33" s="619"/>
      <c r="E33" s="619"/>
      <c r="F33" s="619"/>
      <c r="G33" s="619"/>
      <c r="H33" s="619"/>
      <c r="I33" s="619"/>
      <c r="J33" s="619"/>
      <c r="K33" s="619"/>
      <c r="L33" s="619"/>
      <c r="M33" s="619"/>
      <c r="N33" s="619"/>
      <c r="O33" s="619"/>
      <c r="P33" s="619"/>
      <c r="Q33" s="620"/>
      <c r="R33" s="621">
        <v>154565</v>
      </c>
      <c r="S33" s="622"/>
      <c r="T33" s="622"/>
      <c r="U33" s="622"/>
      <c r="V33" s="622"/>
      <c r="W33" s="622"/>
      <c r="X33" s="622"/>
      <c r="Y33" s="623"/>
      <c r="Z33" s="624">
        <v>2.1</v>
      </c>
      <c r="AA33" s="624"/>
      <c r="AB33" s="624"/>
      <c r="AC33" s="624"/>
      <c r="AD33" s="625" t="s">
        <v>168</v>
      </c>
      <c r="AE33" s="625"/>
      <c r="AF33" s="625"/>
      <c r="AG33" s="625"/>
      <c r="AH33" s="625"/>
      <c r="AI33" s="625"/>
      <c r="AJ33" s="625"/>
      <c r="AK33" s="625"/>
      <c r="AL33" s="626" t="s">
        <v>225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2914570</v>
      </c>
      <c r="CS33" s="645"/>
      <c r="CT33" s="645"/>
      <c r="CU33" s="645"/>
      <c r="CV33" s="645"/>
      <c r="CW33" s="645"/>
      <c r="CX33" s="645"/>
      <c r="CY33" s="646"/>
      <c r="CZ33" s="626">
        <v>39.9</v>
      </c>
      <c r="DA33" s="657"/>
      <c r="DB33" s="657"/>
      <c r="DC33" s="659"/>
      <c r="DD33" s="630">
        <v>2179454</v>
      </c>
      <c r="DE33" s="645"/>
      <c r="DF33" s="645"/>
      <c r="DG33" s="645"/>
      <c r="DH33" s="645"/>
      <c r="DI33" s="645"/>
      <c r="DJ33" s="645"/>
      <c r="DK33" s="646"/>
      <c r="DL33" s="630">
        <v>1629584</v>
      </c>
      <c r="DM33" s="645"/>
      <c r="DN33" s="645"/>
      <c r="DO33" s="645"/>
      <c r="DP33" s="645"/>
      <c r="DQ33" s="645"/>
      <c r="DR33" s="645"/>
      <c r="DS33" s="645"/>
      <c r="DT33" s="645"/>
      <c r="DU33" s="645"/>
      <c r="DV33" s="646"/>
      <c r="DW33" s="626">
        <v>41.8</v>
      </c>
      <c r="DX33" s="657"/>
      <c r="DY33" s="657"/>
      <c r="DZ33" s="657"/>
      <c r="EA33" s="657"/>
      <c r="EB33" s="657"/>
      <c r="EC33" s="658"/>
    </row>
    <row r="34" spans="2:133" ht="11.25" customHeight="1" x14ac:dyDescent="0.15">
      <c r="B34" s="618" t="s">
        <v>318</v>
      </c>
      <c r="C34" s="619"/>
      <c r="D34" s="619"/>
      <c r="E34" s="619"/>
      <c r="F34" s="619"/>
      <c r="G34" s="619"/>
      <c r="H34" s="619"/>
      <c r="I34" s="619"/>
      <c r="J34" s="619"/>
      <c r="K34" s="619"/>
      <c r="L34" s="619"/>
      <c r="M34" s="619"/>
      <c r="N34" s="619"/>
      <c r="O34" s="619"/>
      <c r="P34" s="619"/>
      <c r="Q34" s="620"/>
      <c r="R34" s="621">
        <v>292100</v>
      </c>
      <c r="S34" s="622"/>
      <c r="T34" s="622"/>
      <c r="U34" s="622"/>
      <c r="V34" s="622"/>
      <c r="W34" s="622"/>
      <c r="X34" s="622"/>
      <c r="Y34" s="623"/>
      <c r="Z34" s="624">
        <v>3.9</v>
      </c>
      <c r="AA34" s="624"/>
      <c r="AB34" s="624"/>
      <c r="AC34" s="624"/>
      <c r="AD34" s="625">
        <v>179</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1187452</v>
      </c>
      <c r="CS34" s="622"/>
      <c r="CT34" s="622"/>
      <c r="CU34" s="622"/>
      <c r="CV34" s="622"/>
      <c r="CW34" s="622"/>
      <c r="CX34" s="622"/>
      <c r="CY34" s="623"/>
      <c r="CZ34" s="626">
        <v>16.3</v>
      </c>
      <c r="DA34" s="657"/>
      <c r="DB34" s="657"/>
      <c r="DC34" s="659"/>
      <c r="DD34" s="630">
        <v>709617</v>
      </c>
      <c r="DE34" s="622"/>
      <c r="DF34" s="622"/>
      <c r="DG34" s="622"/>
      <c r="DH34" s="622"/>
      <c r="DI34" s="622"/>
      <c r="DJ34" s="622"/>
      <c r="DK34" s="623"/>
      <c r="DL34" s="630">
        <v>475250</v>
      </c>
      <c r="DM34" s="622"/>
      <c r="DN34" s="622"/>
      <c r="DO34" s="622"/>
      <c r="DP34" s="622"/>
      <c r="DQ34" s="622"/>
      <c r="DR34" s="622"/>
      <c r="DS34" s="622"/>
      <c r="DT34" s="622"/>
      <c r="DU34" s="622"/>
      <c r="DV34" s="623"/>
      <c r="DW34" s="626">
        <v>12.2</v>
      </c>
      <c r="DX34" s="657"/>
      <c r="DY34" s="657"/>
      <c r="DZ34" s="657"/>
      <c r="EA34" s="657"/>
      <c r="EB34" s="657"/>
      <c r="EC34" s="658"/>
    </row>
    <row r="35" spans="2:133" ht="11.25" customHeight="1" x14ac:dyDescent="0.15">
      <c r="B35" s="618" t="s">
        <v>322</v>
      </c>
      <c r="C35" s="619"/>
      <c r="D35" s="619"/>
      <c r="E35" s="619"/>
      <c r="F35" s="619"/>
      <c r="G35" s="619"/>
      <c r="H35" s="619"/>
      <c r="I35" s="619"/>
      <c r="J35" s="619"/>
      <c r="K35" s="619"/>
      <c r="L35" s="619"/>
      <c r="M35" s="619"/>
      <c r="N35" s="619"/>
      <c r="O35" s="619"/>
      <c r="P35" s="619"/>
      <c r="Q35" s="620"/>
      <c r="R35" s="621">
        <v>307474</v>
      </c>
      <c r="S35" s="622"/>
      <c r="T35" s="622"/>
      <c r="U35" s="622"/>
      <c r="V35" s="622"/>
      <c r="W35" s="622"/>
      <c r="X35" s="622"/>
      <c r="Y35" s="623"/>
      <c r="Z35" s="624">
        <v>4.0999999999999996</v>
      </c>
      <c r="AA35" s="624"/>
      <c r="AB35" s="624"/>
      <c r="AC35" s="624"/>
      <c r="AD35" s="625" t="s">
        <v>132</v>
      </c>
      <c r="AE35" s="625"/>
      <c r="AF35" s="625"/>
      <c r="AG35" s="625"/>
      <c r="AH35" s="625"/>
      <c r="AI35" s="625"/>
      <c r="AJ35" s="625"/>
      <c r="AK35" s="625"/>
      <c r="AL35" s="626" t="s">
        <v>132</v>
      </c>
      <c r="AM35" s="627"/>
      <c r="AN35" s="627"/>
      <c r="AO35" s="628"/>
      <c r="AP35" s="214"/>
      <c r="AQ35" s="694" t="s">
        <v>323</v>
      </c>
      <c r="AR35" s="695"/>
      <c r="AS35" s="695"/>
      <c r="AT35" s="695"/>
      <c r="AU35" s="695"/>
      <c r="AV35" s="695"/>
      <c r="AW35" s="695"/>
      <c r="AX35" s="695"/>
      <c r="AY35" s="696"/>
      <c r="AZ35" s="610">
        <v>753080</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2937</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45203</v>
      </c>
      <c r="CS35" s="645"/>
      <c r="CT35" s="645"/>
      <c r="CU35" s="645"/>
      <c r="CV35" s="645"/>
      <c r="CW35" s="645"/>
      <c r="CX35" s="645"/>
      <c r="CY35" s="646"/>
      <c r="CZ35" s="626">
        <v>0.6</v>
      </c>
      <c r="DA35" s="657"/>
      <c r="DB35" s="657"/>
      <c r="DC35" s="659"/>
      <c r="DD35" s="630">
        <v>38091</v>
      </c>
      <c r="DE35" s="645"/>
      <c r="DF35" s="645"/>
      <c r="DG35" s="645"/>
      <c r="DH35" s="645"/>
      <c r="DI35" s="645"/>
      <c r="DJ35" s="645"/>
      <c r="DK35" s="646"/>
      <c r="DL35" s="630">
        <v>17712</v>
      </c>
      <c r="DM35" s="645"/>
      <c r="DN35" s="645"/>
      <c r="DO35" s="645"/>
      <c r="DP35" s="645"/>
      <c r="DQ35" s="645"/>
      <c r="DR35" s="645"/>
      <c r="DS35" s="645"/>
      <c r="DT35" s="645"/>
      <c r="DU35" s="645"/>
      <c r="DV35" s="646"/>
      <c r="DW35" s="626">
        <v>0.5</v>
      </c>
      <c r="DX35" s="657"/>
      <c r="DY35" s="657"/>
      <c r="DZ35" s="657"/>
      <c r="EA35" s="657"/>
      <c r="EB35" s="657"/>
      <c r="EC35" s="658"/>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225</v>
      </c>
      <c r="S36" s="622"/>
      <c r="T36" s="622"/>
      <c r="U36" s="622"/>
      <c r="V36" s="622"/>
      <c r="W36" s="622"/>
      <c r="X36" s="622"/>
      <c r="Y36" s="623"/>
      <c r="Z36" s="624" t="s">
        <v>132</v>
      </c>
      <c r="AA36" s="624"/>
      <c r="AB36" s="624"/>
      <c r="AC36" s="624"/>
      <c r="AD36" s="625" t="s">
        <v>225</v>
      </c>
      <c r="AE36" s="625"/>
      <c r="AF36" s="625"/>
      <c r="AG36" s="625"/>
      <c r="AH36" s="625"/>
      <c r="AI36" s="625"/>
      <c r="AJ36" s="625"/>
      <c r="AK36" s="625"/>
      <c r="AL36" s="626" t="s">
        <v>132</v>
      </c>
      <c r="AM36" s="627"/>
      <c r="AN36" s="627"/>
      <c r="AO36" s="628"/>
      <c r="AQ36" s="698" t="s">
        <v>327</v>
      </c>
      <c r="AR36" s="699"/>
      <c r="AS36" s="699"/>
      <c r="AT36" s="699"/>
      <c r="AU36" s="699"/>
      <c r="AV36" s="699"/>
      <c r="AW36" s="699"/>
      <c r="AX36" s="699"/>
      <c r="AY36" s="700"/>
      <c r="AZ36" s="621">
        <v>175000</v>
      </c>
      <c r="BA36" s="622"/>
      <c r="BB36" s="622"/>
      <c r="BC36" s="622"/>
      <c r="BD36" s="645"/>
      <c r="BE36" s="645"/>
      <c r="BF36" s="680"/>
      <c r="BG36" s="636" t="s">
        <v>328</v>
      </c>
      <c r="BH36" s="637"/>
      <c r="BI36" s="637"/>
      <c r="BJ36" s="637"/>
      <c r="BK36" s="637"/>
      <c r="BL36" s="637"/>
      <c r="BM36" s="637"/>
      <c r="BN36" s="637"/>
      <c r="BO36" s="637"/>
      <c r="BP36" s="637"/>
      <c r="BQ36" s="637"/>
      <c r="BR36" s="637"/>
      <c r="BS36" s="637"/>
      <c r="BT36" s="637"/>
      <c r="BU36" s="638"/>
      <c r="BV36" s="621">
        <v>-74560</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793059</v>
      </c>
      <c r="CS36" s="622"/>
      <c r="CT36" s="622"/>
      <c r="CU36" s="622"/>
      <c r="CV36" s="622"/>
      <c r="CW36" s="622"/>
      <c r="CX36" s="622"/>
      <c r="CY36" s="623"/>
      <c r="CZ36" s="626">
        <v>10.9</v>
      </c>
      <c r="DA36" s="657"/>
      <c r="DB36" s="657"/>
      <c r="DC36" s="659"/>
      <c r="DD36" s="630">
        <v>654265</v>
      </c>
      <c r="DE36" s="622"/>
      <c r="DF36" s="622"/>
      <c r="DG36" s="622"/>
      <c r="DH36" s="622"/>
      <c r="DI36" s="622"/>
      <c r="DJ36" s="622"/>
      <c r="DK36" s="623"/>
      <c r="DL36" s="630">
        <v>586854</v>
      </c>
      <c r="DM36" s="622"/>
      <c r="DN36" s="622"/>
      <c r="DO36" s="622"/>
      <c r="DP36" s="622"/>
      <c r="DQ36" s="622"/>
      <c r="DR36" s="622"/>
      <c r="DS36" s="622"/>
      <c r="DT36" s="622"/>
      <c r="DU36" s="622"/>
      <c r="DV36" s="623"/>
      <c r="DW36" s="626">
        <v>15</v>
      </c>
      <c r="DX36" s="657"/>
      <c r="DY36" s="657"/>
      <c r="DZ36" s="657"/>
      <c r="EA36" s="657"/>
      <c r="EB36" s="657"/>
      <c r="EC36" s="658"/>
    </row>
    <row r="37" spans="2:133" ht="11.25" customHeight="1" x14ac:dyDescent="0.15">
      <c r="B37" s="618" t="s">
        <v>330</v>
      </c>
      <c r="C37" s="619"/>
      <c r="D37" s="619"/>
      <c r="E37" s="619"/>
      <c r="F37" s="619"/>
      <c r="G37" s="619"/>
      <c r="H37" s="619"/>
      <c r="I37" s="619"/>
      <c r="J37" s="619"/>
      <c r="K37" s="619"/>
      <c r="L37" s="619"/>
      <c r="M37" s="619"/>
      <c r="N37" s="619"/>
      <c r="O37" s="619"/>
      <c r="P37" s="619"/>
      <c r="Q37" s="620"/>
      <c r="R37" s="621">
        <v>199174</v>
      </c>
      <c r="S37" s="622"/>
      <c r="T37" s="622"/>
      <c r="U37" s="622"/>
      <c r="V37" s="622"/>
      <c r="W37" s="622"/>
      <c r="X37" s="622"/>
      <c r="Y37" s="623"/>
      <c r="Z37" s="624">
        <v>2.7</v>
      </c>
      <c r="AA37" s="624"/>
      <c r="AB37" s="624"/>
      <c r="AC37" s="624"/>
      <c r="AD37" s="625" t="s">
        <v>132</v>
      </c>
      <c r="AE37" s="625"/>
      <c r="AF37" s="625"/>
      <c r="AG37" s="625"/>
      <c r="AH37" s="625"/>
      <c r="AI37" s="625"/>
      <c r="AJ37" s="625"/>
      <c r="AK37" s="625"/>
      <c r="AL37" s="626" t="s">
        <v>168</v>
      </c>
      <c r="AM37" s="627"/>
      <c r="AN37" s="627"/>
      <c r="AO37" s="628"/>
      <c r="AQ37" s="698" t="s">
        <v>331</v>
      </c>
      <c r="AR37" s="699"/>
      <c r="AS37" s="699"/>
      <c r="AT37" s="699"/>
      <c r="AU37" s="699"/>
      <c r="AV37" s="699"/>
      <c r="AW37" s="699"/>
      <c r="AX37" s="699"/>
      <c r="AY37" s="700"/>
      <c r="AZ37" s="621">
        <v>600</v>
      </c>
      <c r="BA37" s="622"/>
      <c r="BB37" s="622"/>
      <c r="BC37" s="622"/>
      <c r="BD37" s="645"/>
      <c r="BE37" s="645"/>
      <c r="BF37" s="680"/>
      <c r="BG37" s="636" t="s">
        <v>332</v>
      </c>
      <c r="BH37" s="637"/>
      <c r="BI37" s="637"/>
      <c r="BJ37" s="637"/>
      <c r="BK37" s="637"/>
      <c r="BL37" s="637"/>
      <c r="BM37" s="637"/>
      <c r="BN37" s="637"/>
      <c r="BO37" s="637"/>
      <c r="BP37" s="637"/>
      <c r="BQ37" s="637"/>
      <c r="BR37" s="637"/>
      <c r="BS37" s="637"/>
      <c r="BT37" s="637"/>
      <c r="BU37" s="638"/>
      <c r="BV37" s="621">
        <v>2833</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482800</v>
      </c>
      <c r="CS37" s="645"/>
      <c r="CT37" s="645"/>
      <c r="CU37" s="645"/>
      <c r="CV37" s="645"/>
      <c r="CW37" s="645"/>
      <c r="CX37" s="645"/>
      <c r="CY37" s="646"/>
      <c r="CZ37" s="626">
        <v>6.6</v>
      </c>
      <c r="DA37" s="657"/>
      <c r="DB37" s="657"/>
      <c r="DC37" s="659"/>
      <c r="DD37" s="630">
        <v>482800</v>
      </c>
      <c r="DE37" s="645"/>
      <c r="DF37" s="645"/>
      <c r="DG37" s="645"/>
      <c r="DH37" s="645"/>
      <c r="DI37" s="645"/>
      <c r="DJ37" s="645"/>
      <c r="DK37" s="646"/>
      <c r="DL37" s="630">
        <v>468435</v>
      </c>
      <c r="DM37" s="645"/>
      <c r="DN37" s="645"/>
      <c r="DO37" s="645"/>
      <c r="DP37" s="645"/>
      <c r="DQ37" s="645"/>
      <c r="DR37" s="645"/>
      <c r="DS37" s="645"/>
      <c r="DT37" s="645"/>
      <c r="DU37" s="645"/>
      <c r="DV37" s="646"/>
      <c r="DW37" s="626">
        <v>12</v>
      </c>
      <c r="DX37" s="657"/>
      <c r="DY37" s="657"/>
      <c r="DZ37" s="657"/>
      <c r="EA37" s="657"/>
      <c r="EB37" s="657"/>
      <c r="EC37" s="658"/>
    </row>
    <row r="38" spans="2:133" ht="11.25" customHeight="1" x14ac:dyDescent="0.15">
      <c r="B38" s="666" t="s">
        <v>334</v>
      </c>
      <c r="C38" s="667"/>
      <c r="D38" s="667"/>
      <c r="E38" s="667"/>
      <c r="F38" s="667"/>
      <c r="G38" s="667"/>
      <c r="H38" s="667"/>
      <c r="I38" s="667"/>
      <c r="J38" s="667"/>
      <c r="K38" s="667"/>
      <c r="L38" s="667"/>
      <c r="M38" s="667"/>
      <c r="N38" s="667"/>
      <c r="O38" s="667"/>
      <c r="P38" s="667"/>
      <c r="Q38" s="668"/>
      <c r="R38" s="701">
        <v>7471533</v>
      </c>
      <c r="S38" s="702"/>
      <c r="T38" s="702"/>
      <c r="U38" s="702"/>
      <c r="V38" s="702"/>
      <c r="W38" s="702"/>
      <c r="X38" s="702"/>
      <c r="Y38" s="703"/>
      <c r="Z38" s="704">
        <v>100</v>
      </c>
      <c r="AA38" s="704"/>
      <c r="AB38" s="704"/>
      <c r="AC38" s="704"/>
      <c r="AD38" s="705">
        <v>3701874</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132</v>
      </c>
      <c r="BA38" s="622"/>
      <c r="BB38" s="622"/>
      <c r="BC38" s="622"/>
      <c r="BD38" s="645"/>
      <c r="BE38" s="645"/>
      <c r="BF38" s="680"/>
      <c r="BG38" s="636" t="s">
        <v>336</v>
      </c>
      <c r="BH38" s="637"/>
      <c r="BI38" s="637"/>
      <c r="BJ38" s="637"/>
      <c r="BK38" s="637"/>
      <c r="BL38" s="637"/>
      <c r="BM38" s="637"/>
      <c r="BN38" s="637"/>
      <c r="BO38" s="637"/>
      <c r="BP38" s="637"/>
      <c r="BQ38" s="637"/>
      <c r="BR38" s="637"/>
      <c r="BS38" s="637"/>
      <c r="BT38" s="637"/>
      <c r="BU38" s="638"/>
      <c r="BV38" s="621">
        <v>5094</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752480</v>
      </c>
      <c r="CS38" s="622"/>
      <c r="CT38" s="622"/>
      <c r="CU38" s="622"/>
      <c r="CV38" s="622"/>
      <c r="CW38" s="622"/>
      <c r="CX38" s="622"/>
      <c r="CY38" s="623"/>
      <c r="CZ38" s="626">
        <v>10.3</v>
      </c>
      <c r="DA38" s="657"/>
      <c r="DB38" s="657"/>
      <c r="DC38" s="659"/>
      <c r="DD38" s="630">
        <v>650265</v>
      </c>
      <c r="DE38" s="622"/>
      <c r="DF38" s="622"/>
      <c r="DG38" s="622"/>
      <c r="DH38" s="622"/>
      <c r="DI38" s="622"/>
      <c r="DJ38" s="622"/>
      <c r="DK38" s="623"/>
      <c r="DL38" s="630">
        <v>549768</v>
      </c>
      <c r="DM38" s="622"/>
      <c r="DN38" s="622"/>
      <c r="DO38" s="622"/>
      <c r="DP38" s="622"/>
      <c r="DQ38" s="622"/>
      <c r="DR38" s="622"/>
      <c r="DS38" s="622"/>
      <c r="DT38" s="622"/>
      <c r="DU38" s="622"/>
      <c r="DV38" s="623"/>
      <c r="DW38" s="626">
        <v>14.1</v>
      </c>
      <c r="DX38" s="657"/>
      <c r="DY38" s="657"/>
      <c r="DZ38" s="657"/>
      <c r="EA38" s="657"/>
      <c r="EB38" s="657"/>
      <c r="EC38" s="658"/>
    </row>
    <row r="39" spans="2:133" ht="11.25" customHeight="1" x14ac:dyDescent="0.15">
      <c r="AQ39" s="698" t="s">
        <v>338</v>
      </c>
      <c r="AR39" s="699"/>
      <c r="AS39" s="699"/>
      <c r="AT39" s="699"/>
      <c r="AU39" s="699"/>
      <c r="AV39" s="699"/>
      <c r="AW39" s="699"/>
      <c r="AX39" s="699"/>
      <c r="AY39" s="700"/>
      <c r="AZ39" s="621" t="s">
        <v>168</v>
      </c>
      <c r="BA39" s="622"/>
      <c r="BB39" s="622"/>
      <c r="BC39" s="622"/>
      <c r="BD39" s="645"/>
      <c r="BE39" s="645"/>
      <c r="BF39" s="680"/>
      <c r="BG39" s="712" t="s">
        <v>339</v>
      </c>
      <c r="BH39" s="713"/>
      <c r="BI39" s="713"/>
      <c r="BJ39" s="713"/>
      <c r="BK39" s="713"/>
      <c r="BL39" s="215"/>
      <c r="BM39" s="637" t="s">
        <v>340</v>
      </c>
      <c r="BN39" s="637"/>
      <c r="BO39" s="637"/>
      <c r="BP39" s="637"/>
      <c r="BQ39" s="637"/>
      <c r="BR39" s="637"/>
      <c r="BS39" s="637"/>
      <c r="BT39" s="637"/>
      <c r="BU39" s="638"/>
      <c r="BV39" s="621">
        <v>66</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136376</v>
      </c>
      <c r="CS39" s="645"/>
      <c r="CT39" s="645"/>
      <c r="CU39" s="645"/>
      <c r="CV39" s="645"/>
      <c r="CW39" s="645"/>
      <c r="CX39" s="645"/>
      <c r="CY39" s="646"/>
      <c r="CZ39" s="626">
        <v>1.9</v>
      </c>
      <c r="DA39" s="657"/>
      <c r="DB39" s="657"/>
      <c r="DC39" s="659"/>
      <c r="DD39" s="630">
        <v>127216</v>
      </c>
      <c r="DE39" s="645"/>
      <c r="DF39" s="645"/>
      <c r="DG39" s="645"/>
      <c r="DH39" s="645"/>
      <c r="DI39" s="645"/>
      <c r="DJ39" s="645"/>
      <c r="DK39" s="646"/>
      <c r="DL39" s="630" t="s">
        <v>225</v>
      </c>
      <c r="DM39" s="645"/>
      <c r="DN39" s="645"/>
      <c r="DO39" s="645"/>
      <c r="DP39" s="645"/>
      <c r="DQ39" s="645"/>
      <c r="DR39" s="645"/>
      <c r="DS39" s="645"/>
      <c r="DT39" s="645"/>
      <c r="DU39" s="645"/>
      <c r="DV39" s="646"/>
      <c r="DW39" s="626" t="s">
        <v>168</v>
      </c>
      <c r="DX39" s="657"/>
      <c r="DY39" s="657"/>
      <c r="DZ39" s="657"/>
      <c r="EA39" s="657"/>
      <c r="EB39" s="657"/>
      <c r="EC39" s="658"/>
    </row>
    <row r="40" spans="2:133" ht="11.25" customHeight="1" x14ac:dyDescent="0.15">
      <c r="AQ40" s="698" t="s">
        <v>342</v>
      </c>
      <c r="AR40" s="699"/>
      <c r="AS40" s="699"/>
      <c r="AT40" s="699"/>
      <c r="AU40" s="699"/>
      <c r="AV40" s="699"/>
      <c r="AW40" s="699"/>
      <c r="AX40" s="699"/>
      <c r="AY40" s="700"/>
      <c r="AZ40" s="621">
        <v>255111</v>
      </c>
      <c r="BA40" s="622"/>
      <c r="BB40" s="622"/>
      <c r="BC40" s="622"/>
      <c r="BD40" s="645"/>
      <c r="BE40" s="645"/>
      <c r="BF40" s="680"/>
      <c r="BG40" s="712"/>
      <c r="BH40" s="713"/>
      <c r="BI40" s="713"/>
      <c r="BJ40" s="713"/>
      <c r="BK40" s="713"/>
      <c r="BL40" s="215"/>
      <c r="BM40" s="637" t="s">
        <v>343</v>
      </c>
      <c r="BN40" s="637"/>
      <c r="BO40" s="637"/>
      <c r="BP40" s="637"/>
      <c r="BQ40" s="637"/>
      <c r="BR40" s="637"/>
      <c r="BS40" s="637"/>
      <c r="BT40" s="637"/>
      <c r="BU40" s="638"/>
      <c r="BV40" s="621">
        <v>188</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t="s">
        <v>132</v>
      </c>
      <c r="CS40" s="622"/>
      <c r="CT40" s="622"/>
      <c r="CU40" s="622"/>
      <c r="CV40" s="622"/>
      <c r="CW40" s="622"/>
      <c r="CX40" s="622"/>
      <c r="CY40" s="623"/>
      <c r="CZ40" s="626" t="s">
        <v>225</v>
      </c>
      <c r="DA40" s="657"/>
      <c r="DB40" s="657"/>
      <c r="DC40" s="659"/>
      <c r="DD40" s="630" t="s">
        <v>168</v>
      </c>
      <c r="DE40" s="622"/>
      <c r="DF40" s="622"/>
      <c r="DG40" s="622"/>
      <c r="DH40" s="622"/>
      <c r="DI40" s="622"/>
      <c r="DJ40" s="622"/>
      <c r="DK40" s="623"/>
      <c r="DL40" s="630" t="s">
        <v>132</v>
      </c>
      <c r="DM40" s="622"/>
      <c r="DN40" s="622"/>
      <c r="DO40" s="622"/>
      <c r="DP40" s="622"/>
      <c r="DQ40" s="622"/>
      <c r="DR40" s="622"/>
      <c r="DS40" s="622"/>
      <c r="DT40" s="622"/>
      <c r="DU40" s="622"/>
      <c r="DV40" s="623"/>
      <c r="DW40" s="626" t="s">
        <v>132</v>
      </c>
      <c r="DX40" s="657"/>
      <c r="DY40" s="657"/>
      <c r="DZ40" s="657"/>
      <c r="EA40" s="657"/>
      <c r="EB40" s="657"/>
      <c r="EC40" s="658"/>
    </row>
    <row r="41" spans="2:133" ht="11.25" customHeight="1" x14ac:dyDescent="0.15">
      <c r="AQ41" s="708" t="s">
        <v>345</v>
      </c>
      <c r="AR41" s="709"/>
      <c r="AS41" s="709"/>
      <c r="AT41" s="709"/>
      <c r="AU41" s="709"/>
      <c r="AV41" s="709"/>
      <c r="AW41" s="709"/>
      <c r="AX41" s="709"/>
      <c r="AY41" s="710"/>
      <c r="AZ41" s="701">
        <v>322369</v>
      </c>
      <c r="BA41" s="702"/>
      <c r="BB41" s="702"/>
      <c r="BC41" s="702"/>
      <c r="BD41" s="691"/>
      <c r="BE41" s="691"/>
      <c r="BF41" s="693"/>
      <c r="BG41" s="714"/>
      <c r="BH41" s="715"/>
      <c r="BI41" s="715"/>
      <c r="BJ41" s="715"/>
      <c r="BK41" s="715"/>
      <c r="BL41" s="216"/>
      <c r="BM41" s="648" t="s">
        <v>346</v>
      </c>
      <c r="BN41" s="648"/>
      <c r="BO41" s="648"/>
      <c r="BP41" s="648"/>
      <c r="BQ41" s="648"/>
      <c r="BR41" s="648"/>
      <c r="BS41" s="648"/>
      <c r="BT41" s="648"/>
      <c r="BU41" s="649"/>
      <c r="BV41" s="701">
        <v>284</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132</v>
      </c>
      <c r="CS41" s="645"/>
      <c r="CT41" s="645"/>
      <c r="CU41" s="645"/>
      <c r="CV41" s="645"/>
      <c r="CW41" s="645"/>
      <c r="CX41" s="645"/>
      <c r="CY41" s="646"/>
      <c r="CZ41" s="626" t="s">
        <v>168</v>
      </c>
      <c r="DA41" s="657"/>
      <c r="DB41" s="657"/>
      <c r="DC41" s="659"/>
      <c r="DD41" s="630" t="s">
        <v>132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702614</v>
      </c>
      <c r="CS42" s="622"/>
      <c r="CT42" s="622"/>
      <c r="CU42" s="622"/>
      <c r="CV42" s="622"/>
      <c r="CW42" s="622"/>
      <c r="CX42" s="622"/>
      <c r="CY42" s="623"/>
      <c r="CZ42" s="626">
        <v>9.6</v>
      </c>
      <c r="DA42" s="627"/>
      <c r="DB42" s="627"/>
      <c r="DC42" s="722"/>
      <c r="DD42" s="630">
        <v>43804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20966</v>
      </c>
      <c r="CS43" s="645"/>
      <c r="CT43" s="645"/>
      <c r="CU43" s="645"/>
      <c r="CV43" s="645"/>
      <c r="CW43" s="645"/>
      <c r="CX43" s="645"/>
      <c r="CY43" s="646"/>
      <c r="CZ43" s="626">
        <v>0.3</v>
      </c>
      <c r="DA43" s="657"/>
      <c r="DB43" s="657"/>
      <c r="DC43" s="659"/>
      <c r="DD43" s="630">
        <v>20966</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702614</v>
      </c>
      <c r="CS44" s="622"/>
      <c r="CT44" s="622"/>
      <c r="CU44" s="622"/>
      <c r="CV44" s="622"/>
      <c r="CW44" s="622"/>
      <c r="CX44" s="622"/>
      <c r="CY44" s="623"/>
      <c r="CZ44" s="626">
        <v>9.6</v>
      </c>
      <c r="DA44" s="627"/>
      <c r="DB44" s="627"/>
      <c r="DC44" s="722"/>
      <c r="DD44" s="630">
        <v>43804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691129</v>
      </c>
      <c r="CS45" s="645"/>
      <c r="CT45" s="645"/>
      <c r="CU45" s="645"/>
      <c r="CV45" s="645"/>
      <c r="CW45" s="645"/>
      <c r="CX45" s="645"/>
      <c r="CY45" s="646"/>
      <c r="CZ45" s="626">
        <v>9.5</v>
      </c>
      <c r="DA45" s="657"/>
      <c r="DB45" s="657"/>
      <c r="DC45" s="659"/>
      <c r="DD45" s="630">
        <v>32319</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11485</v>
      </c>
      <c r="CS46" s="622"/>
      <c r="CT46" s="622"/>
      <c r="CU46" s="622"/>
      <c r="CV46" s="622"/>
      <c r="CW46" s="622"/>
      <c r="CX46" s="622"/>
      <c r="CY46" s="623"/>
      <c r="CZ46" s="626">
        <v>0.2</v>
      </c>
      <c r="DA46" s="627"/>
      <c r="DB46" s="627"/>
      <c r="DC46" s="722"/>
      <c r="DD46" s="630">
        <v>11485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t="s">
        <v>225</v>
      </c>
      <c r="CS47" s="645"/>
      <c r="CT47" s="645"/>
      <c r="CU47" s="645"/>
      <c r="CV47" s="645"/>
      <c r="CW47" s="645"/>
      <c r="CX47" s="645"/>
      <c r="CY47" s="646"/>
      <c r="CZ47" s="626" t="s">
        <v>132</v>
      </c>
      <c r="DA47" s="657"/>
      <c r="DB47" s="657"/>
      <c r="DC47" s="659"/>
      <c r="DD47" s="630" t="s">
        <v>225</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225</v>
      </c>
      <c r="CS48" s="622"/>
      <c r="CT48" s="622"/>
      <c r="CU48" s="622"/>
      <c r="CV48" s="622"/>
      <c r="CW48" s="622"/>
      <c r="CX48" s="622"/>
      <c r="CY48" s="623"/>
      <c r="CZ48" s="626" t="s">
        <v>225</v>
      </c>
      <c r="DA48" s="627"/>
      <c r="DB48" s="627"/>
      <c r="DC48" s="722"/>
      <c r="DD48" s="630" t="s">
        <v>132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7298126</v>
      </c>
      <c r="CS49" s="691"/>
      <c r="CT49" s="691"/>
      <c r="CU49" s="691"/>
      <c r="CV49" s="691"/>
      <c r="CW49" s="691"/>
      <c r="CX49" s="691"/>
      <c r="CY49" s="723"/>
      <c r="CZ49" s="706">
        <v>100</v>
      </c>
      <c r="DA49" s="724"/>
      <c r="DB49" s="724"/>
      <c r="DC49" s="725"/>
      <c r="DD49" s="726">
        <v>4171578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whzKSvEcl5U9qfzy4xuMkt0IX6BeIXM8E0B82x32d+bNGlgi+uxHBXk952MHEswBSirVhyb2dCSIQHUcMVhFA==" saltValue="BbJoSGCNNKt5FjNYeFkz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K9" sqref="AK9:AO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7472</v>
      </c>
      <c r="R7" s="757"/>
      <c r="S7" s="757"/>
      <c r="T7" s="757"/>
      <c r="U7" s="757"/>
      <c r="V7" s="757">
        <v>7298</v>
      </c>
      <c r="W7" s="757"/>
      <c r="X7" s="757"/>
      <c r="Y7" s="757"/>
      <c r="Z7" s="757"/>
      <c r="AA7" s="757">
        <v>173</v>
      </c>
      <c r="AB7" s="757"/>
      <c r="AC7" s="757"/>
      <c r="AD7" s="757"/>
      <c r="AE7" s="758"/>
      <c r="AF7" s="759">
        <v>157</v>
      </c>
      <c r="AG7" s="760"/>
      <c r="AH7" s="760"/>
      <c r="AI7" s="760"/>
      <c r="AJ7" s="761"/>
      <c r="AK7" s="796" t="s">
        <v>577</v>
      </c>
      <c r="AL7" s="797"/>
      <c r="AM7" s="797"/>
      <c r="AN7" s="797"/>
      <c r="AO7" s="797"/>
      <c r="AP7" s="797">
        <v>6097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157</v>
      </c>
      <c r="AG23" s="816"/>
      <c r="AH23" s="816"/>
      <c r="AI23" s="816"/>
      <c r="AJ23" s="819"/>
      <c r="AK23" s="820"/>
      <c r="AL23" s="821"/>
      <c r="AM23" s="821"/>
      <c r="AN23" s="821"/>
      <c r="AO23" s="821"/>
      <c r="AP23" s="816"/>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271</v>
      </c>
      <c r="R28" s="845"/>
      <c r="S28" s="845"/>
      <c r="T28" s="845"/>
      <c r="U28" s="845"/>
      <c r="V28" s="845">
        <v>271</v>
      </c>
      <c r="W28" s="845"/>
      <c r="X28" s="845"/>
      <c r="Y28" s="845"/>
      <c r="Z28" s="845"/>
      <c r="AA28" s="845">
        <v>3</v>
      </c>
      <c r="AB28" s="845"/>
      <c r="AC28" s="845"/>
      <c r="AD28" s="845"/>
      <c r="AE28" s="846"/>
      <c r="AF28" s="847">
        <v>3</v>
      </c>
      <c r="AG28" s="845"/>
      <c r="AH28" s="845"/>
      <c r="AI28" s="845"/>
      <c r="AJ28" s="848"/>
      <c r="AK28" s="849">
        <v>257</v>
      </c>
      <c r="AL28" s="840"/>
      <c r="AM28" s="840"/>
      <c r="AN28" s="840"/>
      <c r="AO28" s="840"/>
      <c r="AP28" s="840" t="s">
        <v>577</v>
      </c>
      <c r="AQ28" s="840"/>
      <c r="AR28" s="840"/>
      <c r="AS28" s="840"/>
      <c r="AT28" s="840"/>
      <c r="AU28" s="840" t="s">
        <v>577</v>
      </c>
      <c r="AV28" s="840"/>
      <c r="AW28" s="840"/>
      <c r="AX28" s="840"/>
      <c r="AY28" s="840"/>
      <c r="AZ28" s="841" t="s">
        <v>577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131</v>
      </c>
      <c r="R29" s="781"/>
      <c r="S29" s="781"/>
      <c r="T29" s="781"/>
      <c r="U29" s="781"/>
      <c r="V29" s="781">
        <v>131</v>
      </c>
      <c r="W29" s="781"/>
      <c r="X29" s="781"/>
      <c r="Y29" s="781"/>
      <c r="Z29" s="781"/>
      <c r="AA29" s="781">
        <v>0</v>
      </c>
      <c r="AB29" s="781"/>
      <c r="AC29" s="781"/>
      <c r="AD29" s="781"/>
      <c r="AE29" s="782"/>
      <c r="AF29" s="783">
        <v>0</v>
      </c>
      <c r="AG29" s="784"/>
      <c r="AH29" s="784"/>
      <c r="AI29" s="784"/>
      <c r="AJ29" s="785"/>
      <c r="AK29" s="852">
        <v>39</v>
      </c>
      <c r="AL29" s="853"/>
      <c r="AM29" s="853"/>
      <c r="AN29" s="853"/>
      <c r="AO29" s="853"/>
      <c r="AP29" s="853" t="s">
        <v>577</v>
      </c>
      <c r="AQ29" s="853"/>
      <c r="AR29" s="853"/>
      <c r="AS29" s="853"/>
      <c r="AT29" s="853"/>
      <c r="AU29" s="853" t="s">
        <v>577</v>
      </c>
      <c r="AV29" s="853"/>
      <c r="AW29" s="853"/>
      <c r="AX29" s="853"/>
      <c r="AY29" s="853"/>
      <c r="AZ29" s="854" t="s">
        <v>577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44</v>
      </c>
      <c r="R30" s="781"/>
      <c r="S30" s="781"/>
      <c r="T30" s="781"/>
      <c r="U30" s="781"/>
      <c r="V30" s="781">
        <v>295</v>
      </c>
      <c r="W30" s="781"/>
      <c r="X30" s="781"/>
      <c r="Y30" s="781"/>
      <c r="Z30" s="781"/>
      <c r="AA30" s="781">
        <v>251</v>
      </c>
      <c r="AB30" s="781"/>
      <c r="AC30" s="781"/>
      <c r="AD30" s="781"/>
      <c r="AE30" s="782"/>
      <c r="AF30" s="783">
        <v>251</v>
      </c>
      <c r="AG30" s="784"/>
      <c r="AH30" s="784"/>
      <c r="AI30" s="784"/>
      <c r="AJ30" s="785"/>
      <c r="AK30" s="852">
        <v>0</v>
      </c>
      <c r="AL30" s="853"/>
      <c r="AM30" s="853"/>
      <c r="AN30" s="853"/>
      <c r="AO30" s="853"/>
      <c r="AP30" s="853">
        <v>198</v>
      </c>
      <c r="AQ30" s="853"/>
      <c r="AR30" s="853"/>
      <c r="AS30" s="853"/>
      <c r="AT30" s="853"/>
      <c r="AU30" s="853" t="s">
        <v>577</v>
      </c>
      <c r="AV30" s="853"/>
      <c r="AW30" s="853"/>
      <c r="AX30" s="853"/>
      <c r="AY30" s="853"/>
      <c r="AZ30" s="854" t="s">
        <v>577</v>
      </c>
      <c r="BA30" s="854"/>
      <c r="BB30" s="854"/>
      <c r="BC30" s="854"/>
      <c r="BD30" s="854"/>
      <c r="BE30" s="850" t="s">
        <v>399</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506</v>
      </c>
      <c r="R31" s="781"/>
      <c r="S31" s="781"/>
      <c r="T31" s="781"/>
      <c r="U31" s="781"/>
      <c r="V31" s="781">
        <v>502</v>
      </c>
      <c r="W31" s="781"/>
      <c r="X31" s="781"/>
      <c r="Y31" s="781"/>
      <c r="Z31" s="781"/>
      <c r="AA31" s="781">
        <v>5</v>
      </c>
      <c r="AB31" s="781"/>
      <c r="AC31" s="781"/>
      <c r="AD31" s="781"/>
      <c r="AE31" s="782"/>
      <c r="AF31" s="783">
        <v>5</v>
      </c>
      <c r="AG31" s="784"/>
      <c r="AH31" s="784"/>
      <c r="AI31" s="784"/>
      <c r="AJ31" s="785"/>
      <c r="AK31" s="852">
        <v>175</v>
      </c>
      <c r="AL31" s="853"/>
      <c r="AM31" s="853"/>
      <c r="AN31" s="853"/>
      <c r="AO31" s="853"/>
      <c r="AP31" s="853">
        <v>2997</v>
      </c>
      <c r="AQ31" s="853"/>
      <c r="AR31" s="853"/>
      <c r="AS31" s="853"/>
      <c r="AT31" s="853"/>
      <c r="AU31" s="853" t="s">
        <v>577</v>
      </c>
      <c r="AV31" s="853"/>
      <c r="AW31" s="853"/>
      <c r="AX31" s="853"/>
      <c r="AY31" s="853"/>
      <c r="AZ31" s="854" t="s">
        <v>577</v>
      </c>
      <c r="BA31" s="854"/>
      <c r="BB31" s="854"/>
      <c r="BC31" s="854"/>
      <c r="BD31" s="854"/>
      <c r="BE31" s="850" t="s">
        <v>401</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260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385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389</v>
      </c>
      <c r="W66" s="740"/>
      <c r="X66" s="740"/>
      <c r="Y66" s="740"/>
      <c r="Z66" s="741"/>
      <c r="AA66" s="739" t="s">
        <v>390</v>
      </c>
      <c r="AB66" s="740"/>
      <c r="AC66" s="740"/>
      <c r="AD66" s="740"/>
      <c r="AE66" s="741"/>
      <c r="AF66" s="874" t="s">
        <v>391</v>
      </c>
      <c r="AG66" s="835"/>
      <c r="AH66" s="835"/>
      <c r="AI66" s="835"/>
      <c r="AJ66" s="875"/>
      <c r="AK66" s="739" t="s">
        <v>407</v>
      </c>
      <c r="AL66" s="763"/>
      <c r="AM66" s="763"/>
      <c r="AN66" s="763"/>
      <c r="AO66" s="764"/>
      <c r="AP66" s="739" t="s">
        <v>393</v>
      </c>
      <c r="AQ66" s="740"/>
      <c r="AR66" s="740"/>
      <c r="AS66" s="740"/>
      <c r="AT66" s="741"/>
      <c r="AU66" s="739" t="s">
        <v>408</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572</v>
      </c>
      <c r="C68" s="892"/>
      <c r="D68" s="892"/>
      <c r="E68" s="892"/>
      <c r="F68" s="892"/>
      <c r="G68" s="892"/>
      <c r="H68" s="892"/>
      <c r="I68" s="892"/>
      <c r="J68" s="892"/>
      <c r="K68" s="892"/>
      <c r="L68" s="892"/>
      <c r="M68" s="892"/>
      <c r="N68" s="892"/>
      <c r="O68" s="892"/>
      <c r="P68" s="893"/>
      <c r="Q68" s="894">
        <v>899</v>
      </c>
      <c r="R68" s="888"/>
      <c r="S68" s="888"/>
      <c r="T68" s="888"/>
      <c r="U68" s="888"/>
      <c r="V68" s="888">
        <v>855</v>
      </c>
      <c r="W68" s="888"/>
      <c r="X68" s="888"/>
      <c r="Y68" s="888"/>
      <c r="Z68" s="888"/>
      <c r="AA68" s="888">
        <v>44</v>
      </c>
      <c r="AB68" s="888"/>
      <c r="AC68" s="888"/>
      <c r="AD68" s="888"/>
      <c r="AE68" s="888"/>
      <c r="AF68" s="888">
        <v>44</v>
      </c>
      <c r="AG68" s="888"/>
      <c r="AH68" s="888"/>
      <c r="AI68" s="888"/>
      <c r="AJ68" s="888"/>
      <c r="AK68" s="888">
        <v>37</v>
      </c>
      <c r="AL68" s="888"/>
      <c r="AM68" s="888"/>
      <c r="AN68" s="888"/>
      <c r="AO68" s="888"/>
      <c r="AP68" s="888">
        <v>596</v>
      </c>
      <c r="AQ68" s="888"/>
      <c r="AR68" s="888"/>
      <c r="AS68" s="888"/>
      <c r="AT68" s="888"/>
      <c r="AU68" s="888">
        <v>0</v>
      </c>
      <c r="AV68" s="888"/>
      <c r="AW68" s="888"/>
      <c r="AX68" s="888"/>
      <c r="AY68" s="888"/>
      <c r="AZ68" s="889" t="s">
        <v>576</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571</v>
      </c>
      <c r="C69" s="896"/>
      <c r="D69" s="896"/>
      <c r="E69" s="896"/>
      <c r="F69" s="896"/>
      <c r="G69" s="896"/>
      <c r="H69" s="896"/>
      <c r="I69" s="896"/>
      <c r="J69" s="896"/>
      <c r="K69" s="896"/>
      <c r="L69" s="896"/>
      <c r="M69" s="896"/>
      <c r="N69" s="896"/>
      <c r="O69" s="896"/>
      <c r="P69" s="897"/>
      <c r="Q69" s="901">
        <v>9409</v>
      </c>
      <c r="R69" s="853"/>
      <c r="S69" s="853"/>
      <c r="T69" s="853"/>
      <c r="U69" s="853"/>
      <c r="V69" s="853">
        <v>8969</v>
      </c>
      <c r="W69" s="853"/>
      <c r="X69" s="853"/>
      <c r="Y69" s="853"/>
      <c r="Z69" s="853"/>
      <c r="AA69" s="853">
        <v>443</v>
      </c>
      <c r="AB69" s="853"/>
      <c r="AC69" s="853"/>
      <c r="AD69" s="853"/>
      <c r="AE69" s="853"/>
      <c r="AF69" s="853">
        <v>443</v>
      </c>
      <c r="AG69" s="853"/>
      <c r="AH69" s="853"/>
      <c r="AI69" s="853"/>
      <c r="AJ69" s="853"/>
      <c r="AK69" s="853">
        <v>3</v>
      </c>
      <c r="AL69" s="853"/>
      <c r="AM69" s="853"/>
      <c r="AN69" s="853"/>
      <c r="AO69" s="853"/>
      <c r="AP69" s="853" t="s">
        <v>577</v>
      </c>
      <c r="AQ69" s="853"/>
      <c r="AR69" s="853"/>
      <c r="AS69" s="853"/>
      <c r="AT69" s="853"/>
      <c r="AU69" s="853" t="s">
        <v>577</v>
      </c>
      <c r="AV69" s="853"/>
      <c r="AW69" s="853"/>
      <c r="AX69" s="853"/>
      <c r="AY69" s="853"/>
      <c r="AZ69" s="902"/>
      <c r="BA69" s="902"/>
      <c r="BB69" s="902"/>
      <c r="BC69" s="902"/>
      <c r="BD69" s="903"/>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573</v>
      </c>
      <c r="C70" s="896"/>
      <c r="D70" s="896"/>
      <c r="E70" s="896"/>
      <c r="F70" s="896"/>
      <c r="G70" s="896"/>
      <c r="H70" s="896"/>
      <c r="I70" s="896"/>
      <c r="J70" s="896"/>
      <c r="K70" s="896"/>
      <c r="L70" s="896"/>
      <c r="M70" s="896"/>
      <c r="N70" s="896"/>
      <c r="O70" s="896"/>
      <c r="P70" s="897"/>
      <c r="Q70" s="898">
        <v>1224</v>
      </c>
      <c r="R70" s="899"/>
      <c r="S70" s="899"/>
      <c r="T70" s="899"/>
      <c r="U70" s="852"/>
      <c r="V70" s="900">
        <v>1188</v>
      </c>
      <c r="W70" s="899"/>
      <c r="X70" s="899"/>
      <c r="Y70" s="899"/>
      <c r="Z70" s="852"/>
      <c r="AA70" s="900">
        <v>36</v>
      </c>
      <c r="AB70" s="899"/>
      <c r="AC70" s="899"/>
      <c r="AD70" s="899"/>
      <c r="AE70" s="852"/>
      <c r="AF70" s="900">
        <v>36</v>
      </c>
      <c r="AG70" s="899"/>
      <c r="AH70" s="899"/>
      <c r="AI70" s="899"/>
      <c r="AJ70" s="852"/>
      <c r="AK70" s="900">
        <v>0</v>
      </c>
      <c r="AL70" s="899"/>
      <c r="AM70" s="899"/>
      <c r="AN70" s="899"/>
      <c r="AO70" s="852"/>
      <c r="AP70" s="853">
        <v>422</v>
      </c>
      <c r="AQ70" s="853"/>
      <c r="AR70" s="853"/>
      <c r="AS70" s="853"/>
      <c r="AT70" s="853"/>
      <c r="AU70" s="853">
        <v>422</v>
      </c>
      <c r="AV70" s="853"/>
      <c r="AW70" s="853"/>
      <c r="AX70" s="853"/>
      <c r="AY70" s="853"/>
      <c r="AZ70" s="902"/>
      <c r="BA70" s="902"/>
      <c r="BB70" s="902"/>
      <c r="BC70" s="902"/>
      <c r="BD70" s="903"/>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574</v>
      </c>
      <c r="C71" s="896"/>
      <c r="D71" s="896"/>
      <c r="E71" s="896"/>
      <c r="F71" s="896"/>
      <c r="G71" s="896"/>
      <c r="H71" s="896"/>
      <c r="I71" s="896"/>
      <c r="J71" s="896"/>
      <c r="K71" s="896"/>
      <c r="L71" s="896"/>
      <c r="M71" s="896"/>
      <c r="N71" s="896"/>
      <c r="O71" s="896"/>
      <c r="P71" s="897"/>
      <c r="Q71" s="898">
        <v>920</v>
      </c>
      <c r="R71" s="899"/>
      <c r="S71" s="899"/>
      <c r="T71" s="899"/>
      <c r="U71" s="852"/>
      <c r="V71" s="900">
        <v>857</v>
      </c>
      <c r="W71" s="899"/>
      <c r="X71" s="899"/>
      <c r="Y71" s="899"/>
      <c r="Z71" s="852"/>
      <c r="AA71" s="900">
        <v>63</v>
      </c>
      <c r="AB71" s="899"/>
      <c r="AC71" s="899"/>
      <c r="AD71" s="899"/>
      <c r="AE71" s="852"/>
      <c r="AF71" s="900">
        <v>63</v>
      </c>
      <c r="AG71" s="899"/>
      <c r="AH71" s="899"/>
      <c r="AI71" s="899"/>
      <c r="AJ71" s="852"/>
      <c r="AK71" s="900">
        <v>10</v>
      </c>
      <c r="AL71" s="899"/>
      <c r="AM71" s="899"/>
      <c r="AN71" s="899"/>
      <c r="AO71" s="852"/>
      <c r="AP71" s="853">
        <v>427</v>
      </c>
      <c r="AQ71" s="853"/>
      <c r="AR71" s="853"/>
      <c r="AS71" s="853"/>
      <c r="AT71" s="853"/>
      <c r="AU71" s="853"/>
      <c r="AV71" s="853"/>
      <c r="AW71" s="853"/>
      <c r="AX71" s="853"/>
      <c r="AY71" s="853"/>
      <c r="AZ71" s="902" t="s">
        <v>582</v>
      </c>
      <c r="BA71" s="902"/>
      <c r="BB71" s="902"/>
      <c r="BC71" s="902"/>
      <c r="BD71" s="903"/>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575</v>
      </c>
      <c r="C72" s="896"/>
      <c r="D72" s="896"/>
      <c r="E72" s="896"/>
      <c r="F72" s="896"/>
      <c r="G72" s="896"/>
      <c r="H72" s="896"/>
      <c r="I72" s="896"/>
      <c r="J72" s="896"/>
      <c r="K72" s="896"/>
      <c r="L72" s="896"/>
      <c r="M72" s="896"/>
      <c r="N72" s="896"/>
      <c r="O72" s="896"/>
      <c r="P72" s="897"/>
      <c r="Q72" s="901">
        <v>0</v>
      </c>
      <c r="R72" s="853"/>
      <c r="S72" s="853"/>
      <c r="T72" s="853"/>
      <c r="U72" s="853"/>
      <c r="V72" s="853">
        <v>18</v>
      </c>
      <c r="W72" s="853"/>
      <c r="X72" s="853"/>
      <c r="Y72" s="853"/>
      <c r="Z72" s="853"/>
      <c r="AA72" s="853">
        <v>-18</v>
      </c>
      <c r="AB72" s="853"/>
      <c r="AC72" s="853"/>
      <c r="AD72" s="853"/>
      <c r="AE72" s="853"/>
      <c r="AF72" s="853">
        <v>-18</v>
      </c>
      <c r="AG72" s="853"/>
      <c r="AH72" s="853"/>
      <c r="AI72" s="853"/>
      <c r="AJ72" s="853"/>
      <c r="AK72" s="853">
        <v>0</v>
      </c>
      <c r="AL72" s="853"/>
      <c r="AM72" s="853"/>
      <c r="AN72" s="853"/>
      <c r="AO72" s="853"/>
      <c r="AP72" s="853">
        <v>106</v>
      </c>
      <c r="AQ72" s="853"/>
      <c r="AR72" s="853"/>
      <c r="AS72" s="853"/>
      <c r="AT72" s="853"/>
      <c r="AU72" s="853"/>
      <c r="AV72" s="853"/>
      <c r="AW72" s="853"/>
      <c r="AX72" s="853"/>
      <c r="AY72" s="853"/>
      <c r="AZ72" s="902"/>
      <c r="BA72" s="902"/>
      <c r="BB72" s="902"/>
      <c r="BC72" s="902"/>
      <c r="BD72" s="903"/>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578</v>
      </c>
      <c r="C73" s="896"/>
      <c r="D73" s="896"/>
      <c r="E73" s="896"/>
      <c r="F73" s="896"/>
      <c r="G73" s="896"/>
      <c r="H73" s="896"/>
      <c r="I73" s="896"/>
      <c r="J73" s="896"/>
      <c r="K73" s="896"/>
      <c r="L73" s="896"/>
      <c r="M73" s="896"/>
      <c r="N73" s="896"/>
      <c r="O73" s="896"/>
      <c r="P73" s="897"/>
      <c r="Q73" s="901">
        <v>83</v>
      </c>
      <c r="R73" s="853"/>
      <c r="S73" s="853"/>
      <c r="T73" s="853"/>
      <c r="U73" s="853"/>
      <c r="V73" s="853">
        <v>82</v>
      </c>
      <c r="W73" s="853"/>
      <c r="X73" s="853"/>
      <c r="Y73" s="853"/>
      <c r="Z73" s="853"/>
      <c r="AA73" s="853">
        <v>1</v>
      </c>
      <c r="AB73" s="853"/>
      <c r="AC73" s="853"/>
      <c r="AD73" s="853"/>
      <c r="AE73" s="853"/>
      <c r="AF73" s="853">
        <v>1</v>
      </c>
      <c r="AG73" s="853"/>
      <c r="AH73" s="853"/>
      <c r="AI73" s="853"/>
      <c r="AJ73" s="853"/>
      <c r="AK73" s="853">
        <v>0</v>
      </c>
      <c r="AL73" s="853"/>
      <c r="AM73" s="853"/>
      <c r="AN73" s="853"/>
      <c r="AO73" s="853"/>
      <c r="AP73" s="853">
        <v>0</v>
      </c>
      <c r="AQ73" s="853"/>
      <c r="AR73" s="853"/>
      <c r="AS73" s="853"/>
      <c r="AT73" s="853"/>
      <c r="AU73" s="853">
        <v>0</v>
      </c>
      <c r="AV73" s="853"/>
      <c r="AW73" s="853"/>
      <c r="AX73" s="853"/>
      <c r="AY73" s="853"/>
      <c r="AZ73" s="902"/>
      <c r="BA73" s="902"/>
      <c r="BB73" s="902"/>
      <c r="BC73" s="902"/>
      <c r="BD73" s="903"/>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579</v>
      </c>
      <c r="C74" s="896"/>
      <c r="D74" s="896"/>
      <c r="E74" s="896"/>
      <c r="F74" s="896"/>
      <c r="G74" s="896"/>
      <c r="H74" s="896"/>
      <c r="I74" s="896"/>
      <c r="J74" s="896"/>
      <c r="K74" s="896"/>
      <c r="L74" s="896"/>
      <c r="M74" s="896"/>
      <c r="N74" s="896"/>
      <c r="O74" s="896"/>
      <c r="P74" s="897"/>
      <c r="Q74" s="898">
        <v>8</v>
      </c>
      <c r="R74" s="899"/>
      <c r="S74" s="899"/>
      <c r="T74" s="899"/>
      <c r="U74" s="852"/>
      <c r="V74" s="900">
        <v>8</v>
      </c>
      <c r="W74" s="899"/>
      <c r="X74" s="899"/>
      <c r="Y74" s="899"/>
      <c r="Z74" s="852"/>
      <c r="AA74" s="900">
        <v>0</v>
      </c>
      <c r="AB74" s="899"/>
      <c r="AC74" s="899"/>
      <c r="AD74" s="899"/>
      <c r="AE74" s="852"/>
      <c r="AF74" s="900">
        <v>0</v>
      </c>
      <c r="AG74" s="899"/>
      <c r="AH74" s="899"/>
      <c r="AI74" s="899"/>
      <c r="AJ74" s="852"/>
      <c r="AK74" s="900">
        <v>0</v>
      </c>
      <c r="AL74" s="899"/>
      <c r="AM74" s="899"/>
      <c r="AN74" s="899"/>
      <c r="AO74" s="852"/>
      <c r="AP74" s="853">
        <v>0</v>
      </c>
      <c r="AQ74" s="853"/>
      <c r="AR74" s="853"/>
      <c r="AS74" s="853"/>
      <c r="AT74" s="853"/>
      <c r="AU74" s="853">
        <v>0</v>
      </c>
      <c r="AV74" s="853"/>
      <c r="AW74" s="853"/>
      <c r="AX74" s="853"/>
      <c r="AY74" s="853"/>
      <c r="AZ74" s="902"/>
      <c r="BA74" s="902"/>
      <c r="BB74" s="902"/>
      <c r="BC74" s="902"/>
      <c r="BD74" s="903"/>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580</v>
      </c>
      <c r="C75" s="896"/>
      <c r="D75" s="896"/>
      <c r="E75" s="896"/>
      <c r="F75" s="896"/>
      <c r="G75" s="896"/>
      <c r="H75" s="896"/>
      <c r="I75" s="896"/>
      <c r="J75" s="896"/>
      <c r="K75" s="896"/>
      <c r="L75" s="896"/>
      <c r="M75" s="896"/>
      <c r="N75" s="896"/>
      <c r="O75" s="896"/>
      <c r="P75" s="897"/>
      <c r="Q75" s="898">
        <v>166</v>
      </c>
      <c r="R75" s="899"/>
      <c r="S75" s="899"/>
      <c r="T75" s="899"/>
      <c r="U75" s="852"/>
      <c r="V75" s="900">
        <v>150</v>
      </c>
      <c r="W75" s="899"/>
      <c r="X75" s="899"/>
      <c r="Y75" s="899"/>
      <c r="Z75" s="852"/>
      <c r="AA75" s="900">
        <v>16</v>
      </c>
      <c r="AB75" s="899"/>
      <c r="AC75" s="899"/>
      <c r="AD75" s="899"/>
      <c r="AE75" s="852"/>
      <c r="AF75" s="900">
        <v>16</v>
      </c>
      <c r="AG75" s="899"/>
      <c r="AH75" s="899"/>
      <c r="AI75" s="899"/>
      <c r="AJ75" s="852"/>
      <c r="AK75" s="900">
        <v>0</v>
      </c>
      <c r="AL75" s="899"/>
      <c r="AM75" s="899"/>
      <c r="AN75" s="899"/>
      <c r="AO75" s="852"/>
      <c r="AP75" s="900">
        <v>0</v>
      </c>
      <c r="AQ75" s="899"/>
      <c r="AR75" s="899"/>
      <c r="AS75" s="899"/>
      <c r="AT75" s="852"/>
      <c r="AU75" s="900">
        <v>0</v>
      </c>
      <c r="AV75" s="899"/>
      <c r="AW75" s="899"/>
      <c r="AX75" s="899"/>
      <c r="AY75" s="852"/>
      <c r="AZ75" s="902"/>
      <c r="BA75" s="902"/>
      <c r="BB75" s="902"/>
      <c r="BC75" s="902"/>
      <c r="BD75" s="903"/>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581</v>
      </c>
      <c r="C76" s="896"/>
      <c r="D76" s="896"/>
      <c r="E76" s="896"/>
      <c r="F76" s="896"/>
      <c r="G76" s="896"/>
      <c r="H76" s="896"/>
      <c r="I76" s="896"/>
      <c r="J76" s="896"/>
      <c r="K76" s="896"/>
      <c r="L76" s="896"/>
      <c r="M76" s="896"/>
      <c r="N76" s="896"/>
      <c r="O76" s="896"/>
      <c r="P76" s="897"/>
      <c r="Q76" s="898">
        <v>328</v>
      </c>
      <c r="R76" s="899"/>
      <c r="S76" s="899"/>
      <c r="T76" s="899"/>
      <c r="U76" s="852"/>
      <c r="V76" s="900">
        <v>302</v>
      </c>
      <c r="W76" s="899"/>
      <c r="X76" s="899"/>
      <c r="Y76" s="899"/>
      <c r="Z76" s="852"/>
      <c r="AA76" s="900">
        <v>26</v>
      </c>
      <c r="AB76" s="899"/>
      <c r="AC76" s="899"/>
      <c r="AD76" s="899"/>
      <c r="AE76" s="852"/>
      <c r="AF76" s="900">
        <v>26</v>
      </c>
      <c r="AG76" s="899"/>
      <c r="AH76" s="899"/>
      <c r="AI76" s="899"/>
      <c r="AJ76" s="852"/>
      <c r="AK76" s="900">
        <v>0</v>
      </c>
      <c r="AL76" s="899"/>
      <c r="AM76" s="899"/>
      <c r="AN76" s="899"/>
      <c r="AO76" s="852"/>
      <c r="AP76" s="900">
        <v>1179</v>
      </c>
      <c r="AQ76" s="899"/>
      <c r="AR76" s="899"/>
      <c r="AS76" s="899"/>
      <c r="AT76" s="852"/>
      <c r="AU76" s="900">
        <v>0</v>
      </c>
      <c r="AV76" s="899"/>
      <c r="AW76" s="899"/>
      <c r="AX76" s="899"/>
      <c r="AY76" s="852"/>
      <c r="AZ76" s="902"/>
      <c r="BA76" s="902"/>
      <c r="BB76" s="902"/>
      <c r="BC76" s="902"/>
      <c r="BD76" s="903"/>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567</v>
      </c>
      <c r="C77" s="896"/>
      <c r="D77" s="896"/>
      <c r="E77" s="896"/>
      <c r="F77" s="896"/>
      <c r="G77" s="896"/>
      <c r="H77" s="896"/>
      <c r="I77" s="896"/>
      <c r="J77" s="896"/>
      <c r="K77" s="896"/>
      <c r="L77" s="896"/>
      <c r="M77" s="896"/>
      <c r="N77" s="896"/>
      <c r="O77" s="896"/>
      <c r="P77" s="897"/>
      <c r="Q77" s="898">
        <v>1028</v>
      </c>
      <c r="R77" s="899"/>
      <c r="S77" s="899"/>
      <c r="T77" s="899"/>
      <c r="U77" s="852"/>
      <c r="V77" s="900">
        <v>987</v>
      </c>
      <c r="W77" s="899"/>
      <c r="X77" s="899"/>
      <c r="Y77" s="899"/>
      <c r="Z77" s="852"/>
      <c r="AA77" s="900">
        <v>41</v>
      </c>
      <c r="AB77" s="899"/>
      <c r="AC77" s="899"/>
      <c r="AD77" s="899"/>
      <c r="AE77" s="852"/>
      <c r="AF77" s="900">
        <v>41</v>
      </c>
      <c r="AG77" s="899"/>
      <c r="AH77" s="899"/>
      <c r="AI77" s="899"/>
      <c r="AJ77" s="852"/>
      <c r="AK77" s="900">
        <v>0</v>
      </c>
      <c r="AL77" s="899"/>
      <c r="AM77" s="899"/>
      <c r="AN77" s="899"/>
      <c r="AO77" s="852"/>
      <c r="AP77" s="853">
        <v>0</v>
      </c>
      <c r="AQ77" s="853"/>
      <c r="AR77" s="853"/>
      <c r="AS77" s="853"/>
      <c r="AT77" s="853"/>
      <c r="AU77" s="853">
        <v>0</v>
      </c>
      <c r="AV77" s="853"/>
      <c r="AW77" s="853"/>
      <c r="AX77" s="853"/>
      <c r="AY77" s="853"/>
      <c r="AZ77" s="902"/>
      <c r="BA77" s="902"/>
      <c r="BB77" s="902"/>
      <c r="BC77" s="902"/>
      <c r="BD77" s="903"/>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568</v>
      </c>
      <c r="C78" s="896"/>
      <c r="D78" s="896"/>
      <c r="E78" s="896"/>
      <c r="F78" s="896"/>
      <c r="G78" s="896"/>
      <c r="H78" s="896"/>
      <c r="I78" s="896"/>
      <c r="J78" s="896"/>
      <c r="K78" s="896"/>
      <c r="L78" s="896"/>
      <c r="M78" s="896"/>
      <c r="N78" s="896"/>
      <c r="O78" s="896"/>
      <c r="P78" s="897"/>
      <c r="Q78" s="898">
        <v>33184</v>
      </c>
      <c r="R78" s="899"/>
      <c r="S78" s="899"/>
      <c r="T78" s="899"/>
      <c r="U78" s="852"/>
      <c r="V78" s="900">
        <v>32551</v>
      </c>
      <c r="W78" s="899"/>
      <c r="X78" s="899"/>
      <c r="Y78" s="899"/>
      <c r="Z78" s="852"/>
      <c r="AA78" s="900">
        <v>633</v>
      </c>
      <c r="AB78" s="899"/>
      <c r="AC78" s="899"/>
      <c r="AD78" s="899"/>
      <c r="AE78" s="852"/>
      <c r="AF78" s="900">
        <v>633</v>
      </c>
      <c r="AG78" s="899"/>
      <c r="AH78" s="899"/>
      <c r="AI78" s="899"/>
      <c r="AJ78" s="852"/>
      <c r="AK78" s="900">
        <v>4700</v>
      </c>
      <c r="AL78" s="899"/>
      <c r="AM78" s="899"/>
      <c r="AN78" s="899"/>
      <c r="AO78" s="852"/>
      <c r="AP78" s="900">
        <v>0</v>
      </c>
      <c r="AQ78" s="899"/>
      <c r="AR78" s="899"/>
      <c r="AS78" s="899"/>
      <c r="AT78" s="852"/>
      <c r="AU78" s="900">
        <v>0</v>
      </c>
      <c r="AV78" s="899"/>
      <c r="AW78" s="899"/>
      <c r="AX78" s="899"/>
      <c r="AY78" s="852"/>
      <c r="AZ78" s="902"/>
      <c r="BA78" s="902"/>
      <c r="BB78" s="902"/>
      <c r="BC78" s="902"/>
      <c r="BD78" s="903"/>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569</v>
      </c>
      <c r="C79" s="896"/>
      <c r="D79" s="896"/>
      <c r="E79" s="896"/>
      <c r="F79" s="896"/>
      <c r="G79" s="896"/>
      <c r="H79" s="896"/>
      <c r="I79" s="896"/>
      <c r="J79" s="896"/>
      <c r="K79" s="896"/>
      <c r="L79" s="896"/>
      <c r="M79" s="896"/>
      <c r="N79" s="896"/>
      <c r="O79" s="896"/>
      <c r="P79" s="897"/>
      <c r="Q79" s="898">
        <v>276</v>
      </c>
      <c r="R79" s="899"/>
      <c r="S79" s="899"/>
      <c r="T79" s="899"/>
      <c r="U79" s="852"/>
      <c r="V79" s="900">
        <v>245</v>
      </c>
      <c r="W79" s="899"/>
      <c r="X79" s="899"/>
      <c r="Y79" s="899"/>
      <c r="Z79" s="852"/>
      <c r="AA79" s="900">
        <v>31</v>
      </c>
      <c r="AB79" s="899"/>
      <c r="AC79" s="899"/>
      <c r="AD79" s="899"/>
      <c r="AE79" s="852"/>
      <c r="AF79" s="900">
        <v>31</v>
      </c>
      <c r="AG79" s="899"/>
      <c r="AH79" s="899"/>
      <c r="AI79" s="899"/>
      <c r="AJ79" s="852"/>
      <c r="AK79" s="900"/>
      <c r="AL79" s="899"/>
      <c r="AM79" s="899"/>
      <c r="AN79" s="899"/>
      <c r="AO79" s="852"/>
      <c r="AP79" s="900">
        <v>0</v>
      </c>
      <c r="AQ79" s="899"/>
      <c r="AR79" s="899"/>
      <c r="AS79" s="899"/>
      <c r="AT79" s="852"/>
      <c r="AU79" s="900">
        <v>0</v>
      </c>
      <c r="AV79" s="899"/>
      <c r="AW79" s="899"/>
      <c r="AX79" s="899"/>
      <c r="AY79" s="852"/>
      <c r="AZ79" s="902"/>
      <c r="BA79" s="902"/>
      <c r="BB79" s="902"/>
      <c r="BC79" s="902"/>
      <c r="BD79" s="903"/>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570</v>
      </c>
      <c r="C80" s="896"/>
      <c r="D80" s="896"/>
      <c r="E80" s="896"/>
      <c r="F80" s="896"/>
      <c r="G80" s="896"/>
      <c r="H80" s="896"/>
      <c r="I80" s="896"/>
      <c r="J80" s="896"/>
      <c r="K80" s="896"/>
      <c r="L80" s="896"/>
      <c r="M80" s="896"/>
      <c r="N80" s="896"/>
      <c r="O80" s="896"/>
      <c r="P80" s="897"/>
      <c r="Q80" s="898">
        <v>144489</v>
      </c>
      <c r="R80" s="899"/>
      <c r="S80" s="899"/>
      <c r="T80" s="899"/>
      <c r="U80" s="852"/>
      <c r="V80" s="900">
        <v>139927</v>
      </c>
      <c r="W80" s="899"/>
      <c r="X80" s="899"/>
      <c r="Y80" s="899"/>
      <c r="Z80" s="852"/>
      <c r="AA80" s="900">
        <v>4562</v>
      </c>
      <c r="AB80" s="899"/>
      <c r="AC80" s="899"/>
      <c r="AD80" s="899"/>
      <c r="AE80" s="852"/>
      <c r="AF80" s="900">
        <v>4562</v>
      </c>
      <c r="AG80" s="899"/>
      <c r="AH80" s="899"/>
      <c r="AI80" s="899"/>
      <c r="AJ80" s="852"/>
      <c r="AK80" s="900">
        <v>574</v>
      </c>
      <c r="AL80" s="899"/>
      <c r="AM80" s="899"/>
      <c r="AN80" s="899"/>
      <c r="AO80" s="852"/>
      <c r="AP80" s="900">
        <v>0</v>
      </c>
      <c r="AQ80" s="899"/>
      <c r="AR80" s="899"/>
      <c r="AS80" s="899"/>
      <c r="AT80" s="852"/>
      <c r="AU80" s="900">
        <v>0</v>
      </c>
      <c r="AV80" s="899"/>
      <c r="AW80" s="899"/>
      <c r="AX80" s="899"/>
      <c r="AY80" s="852"/>
      <c r="AZ80" s="902"/>
      <c r="BA80" s="902"/>
      <c r="BB80" s="902"/>
      <c r="BC80" s="902"/>
      <c r="BD80" s="903"/>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99"/>
      <c r="S81" s="899"/>
      <c r="T81" s="899"/>
      <c r="U81" s="852"/>
      <c r="V81" s="900"/>
      <c r="W81" s="899"/>
      <c r="X81" s="899"/>
      <c r="Y81" s="899"/>
      <c r="Z81" s="852"/>
      <c r="AA81" s="900"/>
      <c r="AB81" s="899"/>
      <c r="AC81" s="899"/>
      <c r="AD81" s="899"/>
      <c r="AE81" s="852"/>
      <c r="AF81" s="900"/>
      <c r="AG81" s="899"/>
      <c r="AH81" s="899"/>
      <c r="AI81" s="899"/>
      <c r="AJ81" s="852"/>
      <c r="AK81" s="900"/>
      <c r="AL81" s="899"/>
      <c r="AM81" s="899"/>
      <c r="AN81" s="899"/>
      <c r="AO81" s="852"/>
      <c r="AP81" s="900"/>
      <c r="AQ81" s="899"/>
      <c r="AR81" s="899"/>
      <c r="AS81" s="899"/>
      <c r="AT81" s="852"/>
      <c r="AU81" s="900"/>
      <c r="AV81" s="899"/>
      <c r="AW81" s="899"/>
      <c r="AX81" s="899"/>
      <c r="AY81" s="852"/>
      <c r="AZ81" s="902"/>
      <c r="BA81" s="902"/>
      <c r="BB81" s="902"/>
      <c r="BC81" s="902"/>
      <c r="BD81" s="903"/>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901"/>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2"/>
      <c r="BA82" s="902"/>
      <c r="BB82" s="902"/>
      <c r="BC82" s="902"/>
      <c r="BD82" s="903"/>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901"/>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2"/>
      <c r="BA83" s="902"/>
      <c r="BB83" s="902"/>
      <c r="BC83" s="902"/>
      <c r="BD83" s="903"/>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901"/>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2"/>
      <c r="BA84" s="902"/>
      <c r="BB84" s="902"/>
      <c r="BC84" s="902"/>
      <c r="BD84" s="903"/>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901"/>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2"/>
      <c r="BA85" s="902"/>
      <c r="BB85" s="902"/>
      <c r="BC85" s="902"/>
      <c r="BD85" s="903"/>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901"/>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2"/>
      <c r="BA86" s="902"/>
      <c r="BB86" s="902"/>
      <c r="BC86" s="902"/>
      <c r="BD86" s="903"/>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302</v>
      </c>
      <c r="AG109" s="917"/>
      <c r="AH109" s="917"/>
      <c r="AI109" s="917"/>
      <c r="AJ109" s="918"/>
      <c r="AK109" s="916" t="s">
        <v>301</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302</v>
      </c>
      <c r="BW109" s="917"/>
      <c r="BX109" s="917"/>
      <c r="BY109" s="917"/>
      <c r="BZ109" s="918"/>
      <c r="CA109" s="916" t="s">
        <v>301</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302</v>
      </c>
      <c r="DM109" s="917"/>
      <c r="DN109" s="917"/>
      <c r="DO109" s="917"/>
      <c r="DP109" s="918"/>
      <c r="DQ109" s="916" t="s">
        <v>301</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524382</v>
      </c>
      <c r="AB110" s="924"/>
      <c r="AC110" s="924"/>
      <c r="AD110" s="924"/>
      <c r="AE110" s="925"/>
      <c r="AF110" s="926">
        <v>483583</v>
      </c>
      <c r="AG110" s="924"/>
      <c r="AH110" s="924"/>
      <c r="AI110" s="924"/>
      <c r="AJ110" s="925"/>
      <c r="AK110" s="926">
        <v>500499</v>
      </c>
      <c r="AL110" s="924"/>
      <c r="AM110" s="924"/>
      <c r="AN110" s="924"/>
      <c r="AO110" s="925"/>
      <c r="AP110" s="927">
        <v>14.8</v>
      </c>
      <c r="AQ110" s="928"/>
      <c r="AR110" s="928"/>
      <c r="AS110" s="928"/>
      <c r="AT110" s="929"/>
      <c r="AU110" s="930" t="s">
        <v>67</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6314538</v>
      </c>
      <c r="BR110" s="959"/>
      <c r="BS110" s="959"/>
      <c r="BT110" s="959"/>
      <c r="BU110" s="959"/>
      <c r="BV110" s="959">
        <v>6230401</v>
      </c>
      <c r="BW110" s="959"/>
      <c r="BX110" s="959"/>
      <c r="BY110" s="959"/>
      <c r="BZ110" s="959"/>
      <c r="CA110" s="959">
        <v>6096803</v>
      </c>
      <c r="CB110" s="959"/>
      <c r="CC110" s="959"/>
      <c r="CD110" s="959"/>
      <c r="CE110" s="959"/>
      <c r="CF110" s="973">
        <v>180.1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425</v>
      </c>
      <c r="DH110" s="959"/>
      <c r="DI110" s="959"/>
      <c r="DJ110" s="959"/>
      <c r="DK110" s="959"/>
      <c r="DL110" s="959" t="s">
        <v>168</v>
      </c>
      <c r="DM110" s="959"/>
      <c r="DN110" s="959"/>
      <c r="DO110" s="959"/>
      <c r="DP110" s="959"/>
      <c r="DQ110" s="959" t="s">
        <v>168</v>
      </c>
      <c r="DR110" s="959"/>
      <c r="DS110" s="959"/>
      <c r="DT110" s="959"/>
      <c r="DU110" s="959"/>
      <c r="DV110" s="960" t="s">
        <v>168</v>
      </c>
      <c r="DW110" s="960"/>
      <c r="DX110" s="960"/>
      <c r="DY110" s="960"/>
      <c r="DZ110" s="961"/>
    </row>
    <row r="111" spans="1:131" s="226" customFormat="1" ht="26.25" customHeight="1" x14ac:dyDescent="0.15">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425</v>
      </c>
      <c r="AB111" s="966"/>
      <c r="AC111" s="966"/>
      <c r="AD111" s="966"/>
      <c r="AE111" s="967"/>
      <c r="AF111" s="968" t="s">
        <v>425</v>
      </c>
      <c r="AG111" s="966"/>
      <c r="AH111" s="966"/>
      <c r="AI111" s="966"/>
      <c r="AJ111" s="967"/>
      <c r="AK111" s="968" t="s">
        <v>425</v>
      </c>
      <c r="AL111" s="966"/>
      <c r="AM111" s="966"/>
      <c r="AN111" s="966"/>
      <c r="AO111" s="967"/>
      <c r="AP111" s="969" t="s">
        <v>425</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t="s">
        <v>385</v>
      </c>
      <c r="BR111" s="952"/>
      <c r="BS111" s="952"/>
      <c r="BT111" s="952"/>
      <c r="BU111" s="952"/>
      <c r="BV111" s="952" t="s">
        <v>385</v>
      </c>
      <c r="BW111" s="952"/>
      <c r="BX111" s="952"/>
      <c r="BY111" s="952"/>
      <c r="BZ111" s="952"/>
      <c r="CA111" s="952" t="s">
        <v>385</v>
      </c>
      <c r="CB111" s="952"/>
      <c r="CC111" s="952"/>
      <c r="CD111" s="952"/>
      <c r="CE111" s="952"/>
      <c r="CF111" s="946" t="s">
        <v>385</v>
      </c>
      <c r="CG111" s="947"/>
      <c r="CH111" s="947"/>
      <c r="CI111" s="947"/>
      <c r="CJ111" s="947"/>
      <c r="CK111" s="977"/>
      <c r="CL111" s="978"/>
      <c r="CM111" s="948" t="s">
        <v>428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385</v>
      </c>
      <c r="DH111" s="952"/>
      <c r="DI111" s="952"/>
      <c r="DJ111" s="952"/>
      <c r="DK111" s="952"/>
      <c r="DL111" s="952" t="s">
        <v>385</v>
      </c>
      <c r="DM111" s="952"/>
      <c r="DN111" s="952"/>
      <c r="DO111" s="952"/>
      <c r="DP111" s="952"/>
      <c r="DQ111" s="952" t="s">
        <v>385</v>
      </c>
      <c r="DR111" s="952"/>
      <c r="DS111" s="952"/>
      <c r="DT111" s="952"/>
      <c r="DU111" s="952"/>
      <c r="DV111" s="953" t="s">
        <v>385</v>
      </c>
      <c r="DW111" s="953"/>
      <c r="DX111" s="953"/>
      <c r="DY111" s="953"/>
      <c r="DZ111" s="954"/>
    </row>
    <row r="112" spans="1:131" s="226" customFormat="1" ht="26.25" customHeight="1" x14ac:dyDescent="0.15">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168</v>
      </c>
      <c r="AB112" s="991"/>
      <c r="AC112" s="991"/>
      <c r="AD112" s="991"/>
      <c r="AE112" s="992"/>
      <c r="AF112" s="993" t="s">
        <v>168</v>
      </c>
      <c r="AG112" s="991"/>
      <c r="AH112" s="991"/>
      <c r="AI112" s="991"/>
      <c r="AJ112" s="992"/>
      <c r="AK112" s="993" t="s">
        <v>168</v>
      </c>
      <c r="AL112" s="991"/>
      <c r="AM112" s="991"/>
      <c r="AN112" s="991"/>
      <c r="AO112" s="992"/>
      <c r="AP112" s="994" t="s">
        <v>168</v>
      </c>
      <c r="AQ112" s="995"/>
      <c r="AR112" s="995"/>
      <c r="AS112" s="995"/>
      <c r="AT112" s="996"/>
      <c r="AU112" s="932"/>
      <c r="AV112" s="933"/>
      <c r="AW112" s="933"/>
      <c r="AX112" s="933"/>
      <c r="AY112" s="933"/>
      <c r="AZ112" s="981" t="s">
        <v>431</v>
      </c>
      <c r="BA112" s="982"/>
      <c r="BB112" s="982"/>
      <c r="BC112" s="982"/>
      <c r="BD112" s="982"/>
      <c r="BE112" s="982"/>
      <c r="BF112" s="982"/>
      <c r="BG112" s="982"/>
      <c r="BH112" s="982"/>
      <c r="BI112" s="982"/>
      <c r="BJ112" s="982"/>
      <c r="BK112" s="982"/>
      <c r="BL112" s="982"/>
      <c r="BM112" s="982"/>
      <c r="BN112" s="982"/>
      <c r="BO112" s="982"/>
      <c r="BP112" s="983"/>
      <c r="BQ112" s="951">
        <v>2590970</v>
      </c>
      <c r="BR112" s="952"/>
      <c r="BS112" s="952"/>
      <c r="BT112" s="952"/>
      <c r="BU112" s="952"/>
      <c r="BV112" s="952">
        <v>2594628</v>
      </c>
      <c r="BW112" s="952"/>
      <c r="BX112" s="952"/>
      <c r="BY112" s="952"/>
      <c r="BZ112" s="952"/>
      <c r="CA112" s="952">
        <v>2280224</v>
      </c>
      <c r="CB112" s="952"/>
      <c r="CC112" s="952"/>
      <c r="CD112" s="952"/>
      <c r="CE112" s="952"/>
      <c r="CF112" s="946">
        <v>67.400000000000006</v>
      </c>
      <c r="CG112" s="947"/>
      <c r="CH112" s="947"/>
      <c r="CI112" s="947"/>
      <c r="CJ112" s="947"/>
      <c r="CK112" s="977"/>
      <c r="CL112" s="978"/>
      <c r="CM112" s="948" t="s">
        <v>432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168</v>
      </c>
      <c r="DH112" s="952"/>
      <c r="DI112" s="952"/>
      <c r="DJ112" s="952"/>
      <c r="DK112" s="952"/>
      <c r="DL112" s="952" t="s">
        <v>168</v>
      </c>
      <c r="DM112" s="952"/>
      <c r="DN112" s="952"/>
      <c r="DO112" s="952"/>
      <c r="DP112" s="952"/>
      <c r="DQ112" s="952" t="s">
        <v>168</v>
      </c>
      <c r="DR112" s="952"/>
      <c r="DS112" s="952"/>
      <c r="DT112" s="952"/>
      <c r="DU112" s="952"/>
      <c r="DV112" s="953" t="s">
        <v>168</v>
      </c>
      <c r="DW112" s="953"/>
      <c r="DX112" s="953"/>
      <c r="DY112" s="953"/>
      <c r="DZ112" s="954"/>
    </row>
    <row r="113" spans="1:130" s="226" customFormat="1" ht="26.25" customHeight="1" x14ac:dyDescent="0.15">
      <c r="A113" s="986"/>
      <c r="B113" s="987"/>
      <c r="C113" s="982" t="s">
        <v>433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130016</v>
      </c>
      <c r="AB113" s="966"/>
      <c r="AC113" s="966"/>
      <c r="AD113" s="966"/>
      <c r="AE113" s="967"/>
      <c r="AF113" s="968">
        <v>125215</v>
      </c>
      <c r="AG113" s="966"/>
      <c r="AH113" s="966"/>
      <c r="AI113" s="966"/>
      <c r="AJ113" s="967"/>
      <c r="AK113" s="968">
        <v>132339</v>
      </c>
      <c r="AL113" s="966"/>
      <c r="AM113" s="966"/>
      <c r="AN113" s="966"/>
      <c r="AO113" s="967"/>
      <c r="AP113" s="969">
        <v>3.9</v>
      </c>
      <c r="AQ113" s="970"/>
      <c r="AR113" s="970"/>
      <c r="AS113" s="970"/>
      <c r="AT113" s="971"/>
      <c r="AU113" s="932"/>
      <c r="AV113" s="933"/>
      <c r="AW113" s="933"/>
      <c r="AX113" s="933"/>
      <c r="AY113" s="933"/>
      <c r="AZ113" s="981" t="s">
        <v>434</v>
      </c>
      <c r="BA113" s="982"/>
      <c r="BB113" s="982"/>
      <c r="BC113" s="982"/>
      <c r="BD113" s="982"/>
      <c r="BE113" s="982"/>
      <c r="BF113" s="982"/>
      <c r="BG113" s="982"/>
      <c r="BH113" s="982"/>
      <c r="BI113" s="982"/>
      <c r="BJ113" s="982"/>
      <c r="BK113" s="982"/>
      <c r="BL113" s="982"/>
      <c r="BM113" s="982"/>
      <c r="BN113" s="982"/>
      <c r="BO113" s="982"/>
      <c r="BP113" s="983"/>
      <c r="BQ113" s="951">
        <v>547090</v>
      </c>
      <c r="BR113" s="952"/>
      <c r="BS113" s="952"/>
      <c r="BT113" s="952"/>
      <c r="BU113" s="952"/>
      <c r="BV113" s="952">
        <v>458282</v>
      </c>
      <c r="BW113" s="952"/>
      <c r="BX113" s="952"/>
      <c r="BY113" s="952"/>
      <c r="BZ113" s="952"/>
      <c r="CA113" s="952">
        <v>427401</v>
      </c>
      <c r="CB113" s="952"/>
      <c r="CC113" s="952"/>
      <c r="CD113" s="952"/>
      <c r="CE113" s="952"/>
      <c r="CF113" s="946">
        <v>12.6</v>
      </c>
      <c r="CG113" s="947"/>
      <c r="CH113" s="947"/>
      <c r="CI113" s="947"/>
      <c r="CJ113" s="947"/>
      <c r="CK113" s="977"/>
      <c r="CL113" s="978"/>
      <c r="CM113" s="948" t="s">
        <v>435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168</v>
      </c>
      <c r="DH113" s="991"/>
      <c r="DI113" s="991"/>
      <c r="DJ113" s="991"/>
      <c r="DK113" s="992"/>
      <c r="DL113" s="993" t="s">
        <v>168</v>
      </c>
      <c r="DM113" s="991"/>
      <c r="DN113" s="991"/>
      <c r="DO113" s="991"/>
      <c r="DP113" s="992"/>
      <c r="DQ113" s="993" t="s">
        <v>168</v>
      </c>
      <c r="DR113" s="991"/>
      <c r="DS113" s="991"/>
      <c r="DT113" s="991"/>
      <c r="DU113" s="992"/>
      <c r="DV113" s="994" t="s">
        <v>168</v>
      </c>
      <c r="DW113" s="995"/>
      <c r="DX113" s="995"/>
      <c r="DY113" s="995"/>
      <c r="DZ113" s="996"/>
    </row>
    <row r="114" spans="1:130" s="226" customFormat="1" ht="26.25" customHeight="1" x14ac:dyDescent="0.15">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27787</v>
      </c>
      <c r="AB114" s="991"/>
      <c r="AC114" s="991"/>
      <c r="AD114" s="991"/>
      <c r="AE114" s="992"/>
      <c r="AF114" s="993">
        <v>41892</v>
      </c>
      <c r="AG114" s="991"/>
      <c r="AH114" s="991"/>
      <c r="AI114" s="991"/>
      <c r="AJ114" s="992"/>
      <c r="AK114" s="993">
        <v>58853</v>
      </c>
      <c r="AL114" s="991"/>
      <c r="AM114" s="991"/>
      <c r="AN114" s="991"/>
      <c r="AO114" s="992"/>
      <c r="AP114" s="994">
        <v>1.7</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121342</v>
      </c>
      <c r="BR114" s="952"/>
      <c r="BS114" s="952"/>
      <c r="BT114" s="952"/>
      <c r="BU114" s="952"/>
      <c r="BV114" s="952">
        <v>154147</v>
      </c>
      <c r="BW114" s="952"/>
      <c r="BX114" s="952"/>
      <c r="BY114" s="952"/>
      <c r="BZ114" s="952"/>
      <c r="CA114" s="952">
        <v>209913</v>
      </c>
      <c r="CB114" s="952"/>
      <c r="CC114" s="952"/>
      <c r="CD114" s="952"/>
      <c r="CE114" s="952"/>
      <c r="CF114" s="946">
        <v>6.2</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168</v>
      </c>
      <c r="DH114" s="991"/>
      <c r="DI114" s="991"/>
      <c r="DJ114" s="991"/>
      <c r="DK114" s="992"/>
      <c r="DL114" s="993" t="s">
        <v>168</v>
      </c>
      <c r="DM114" s="991"/>
      <c r="DN114" s="991"/>
      <c r="DO114" s="991"/>
      <c r="DP114" s="992"/>
      <c r="DQ114" s="993" t="s">
        <v>168</v>
      </c>
      <c r="DR114" s="991"/>
      <c r="DS114" s="991"/>
      <c r="DT114" s="991"/>
      <c r="DU114" s="992"/>
      <c r="DV114" s="994" t="s">
        <v>168</v>
      </c>
      <c r="DW114" s="995"/>
      <c r="DX114" s="995"/>
      <c r="DY114" s="995"/>
      <c r="DZ114" s="996"/>
    </row>
    <row r="115" spans="1:130" s="226" customFormat="1" ht="26.25" customHeight="1" x14ac:dyDescent="0.15">
      <c r="A115" s="986"/>
      <c r="B115" s="987"/>
      <c r="C115" s="982" t="s">
        <v>439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168</v>
      </c>
      <c r="AB115" s="966"/>
      <c r="AC115" s="966"/>
      <c r="AD115" s="966"/>
      <c r="AE115" s="967"/>
      <c r="AF115" s="968" t="s">
        <v>168</v>
      </c>
      <c r="AG115" s="966"/>
      <c r="AH115" s="966"/>
      <c r="AI115" s="966"/>
      <c r="AJ115" s="967"/>
      <c r="AK115" s="968" t="s">
        <v>168</v>
      </c>
      <c r="AL115" s="966"/>
      <c r="AM115" s="966"/>
      <c r="AN115" s="966"/>
      <c r="AO115" s="967"/>
      <c r="AP115" s="969" t="s">
        <v>168</v>
      </c>
      <c r="AQ115" s="970"/>
      <c r="AR115" s="970"/>
      <c r="AS115" s="970"/>
      <c r="AT115" s="971"/>
      <c r="AU115" s="932"/>
      <c r="AV115" s="933"/>
      <c r="AW115" s="933"/>
      <c r="AX115" s="933"/>
      <c r="AY115" s="933"/>
      <c r="AZ115" s="981" t="s">
        <v>440</v>
      </c>
      <c r="BA115" s="982"/>
      <c r="BB115" s="982"/>
      <c r="BC115" s="982"/>
      <c r="BD115" s="982"/>
      <c r="BE115" s="982"/>
      <c r="BF115" s="982"/>
      <c r="BG115" s="982"/>
      <c r="BH115" s="982"/>
      <c r="BI115" s="982"/>
      <c r="BJ115" s="982"/>
      <c r="BK115" s="982"/>
      <c r="BL115" s="982"/>
      <c r="BM115" s="982"/>
      <c r="BN115" s="982"/>
      <c r="BO115" s="982"/>
      <c r="BP115" s="983"/>
      <c r="BQ115" s="951" t="s">
        <v>168</v>
      </c>
      <c r="BR115" s="952"/>
      <c r="BS115" s="952"/>
      <c r="BT115" s="952"/>
      <c r="BU115" s="952"/>
      <c r="BV115" s="952" t="s">
        <v>168</v>
      </c>
      <c r="BW115" s="952"/>
      <c r="BX115" s="952"/>
      <c r="BY115" s="952"/>
      <c r="BZ115" s="952"/>
      <c r="CA115" s="952" t="s">
        <v>168</v>
      </c>
      <c r="CB115" s="952"/>
      <c r="CC115" s="952"/>
      <c r="CD115" s="952"/>
      <c r="CE115" s="952"/>
      <c r="CF115" s="946" t="s">
        <v>168</v>
      </c>
      <c r="CG115" s="947"/>
      <c r="CH115" s="947"/>
      <c r="CI115" s="947"/>
      <c r="CJ115" s="947"/>
      <c r="CK115" s="977"/>
      <c r="CL115" s="978"/>
      <c r="CM115" s="981" t="s">
        <v>441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168</v>
      </c>
      <c r="DH115" s="991"/>
      <c r="DI115" s="991"/>
      <c r="DJ115" s="991"/>
      <c r="DK115" s="992"/>
      <c r="DL115" s="993" t="s">
        <v>168</v>
      </c>
      <c r="DM115" s="991"/>
      <c r="DN115" s="991"/>
      <c r="DO115" s="991"/>
      <c r="DP115" s="992"/>
      <c r="DQ115" s="993" t="s">
        <v>168</v>
      </c>
      <c r="DR115" s="991"/>
      <c r="DS115" s="991"/>
      <c r="DT115" s="991"/>
      <c r="DU115" s="992"/>
      <c r="DV115" s="994" t="s">
        <v>168</v>
      </c>
      <c r="DW115" s="995"/>
      <c r="DX115" s="995"/>
      <c r="DY115" s="995"/>
      <c r="DZ115" s="996"/>
    </row>
    <row r="116" spans="1:130" s="226" customFormat="1" ht="26.25" customHeight="1" x14ac:dyDescent="0.15">
      <c r="A116" s="988"/>
      <c r="B116" s="989"/>
      <c r="C116" s="997" t="s">
        <v>442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207</v>
      </c>
      <c r="AB116" s="991"/>
      <c r="AC116" s="991"/>
      <c r="AD116" s="991"/>
      <c r="AE116" s="992"/>
      <c r="AF116" s="993">
        <v>26</v>
      </c>
      <c r="AG116" s="991"/>
      <c r="AH116" s="991"/>
      <c r="AI116" s="991"/>
      <c r="AJ116" s="992"/>
      <c r="AK116" s="993">
        <v>69</v>
      </c>
      <c r="AL116" s="991"/>
      <c r="AM116" s="991"/>
      <c r="AN116" s="991"/>
      <c r="AO116" s="992"/>
      <c r="AP116" s="994">
        <v>0</v>
      </c>
      <c r="AQ116" s="995"/>
      <c r="AR116" s="995"/>
      <c r="AS116" s="995"/>
      <c r="AT116" s="996"/>
      <c r="AU116" s="932"/>
      <c r="AV116" s="933"/>
      <c r="AW116" s="933"/>
      <c r="AX116" s="933"/>
      <c r="AY116" s="933"/>
      <c r="AZ116" s="999" t="s">
        <v>443</v>
      </c>
      <c r="BA116" s="1000"/>
      <c r="BB116" s="1000"/>
      <c r="BC116" s="1000"/>
      <c r="BD116" s="1000"/>
      <c r="BE116" s="1000"/>
      <c r="BF116" s="1000"/>
      <c r="BG116" s="1000"/>
      <c r="BH116" s="1000"/>
      <c r="BI116" s="1000"/>
      <c r="BJ116" s="1000"/>
      <c r="BK116" s="1000"/>
      <c r="BL116" s="1000"/>
      <c r="BM116" s="1000"/>
      <c r="BN116" s="1000"/>
      <c r="BO116" s="1000"/>
      <c r="BP116" s="1001"/>
      <c r="BQ116" s="951" t="s">
        <v>168</v>
      </c>
      <c r="BR116" s="952"/>
      <c r="BS116" s="952"/>
      <c r="BT116" s="952"/>
      <c r="BU116" s="952"/>
      <c r="BV116" s="952" t="s">
        <v>168</v>
      </c>
      <c r="BW116" s="952"/>
      <c r="BX116" s="952"/>
      <c r="BY116" s="952"/>
      <c r="BZ116" s="952"/>
      <c r="CA116" s="952" t="s">
        <v>168</v>
      </c>
      <c r="CB116" s="952"/>
      <c r="CC116" s="952"/>
      <c r="CD116" s="952"/>
      <c r="CE116" s="952"/>
      <c r="CF116" s="946" t="s">
        <v>168</v>
      </c>
      <c r="CG116" s="947"/>
      <c r="CH116" s="947"/>
      <c r="CI116" s="947"/>
      <c r="CJ116" s="947"/>
      <c r="CK116" s="977"/>
      <c r="CL116" s="978"/>
      <c r="CM116" s="948" t="s">
        <v>444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168</v>
      </c>
      <c r="DH116" s="991"/>
      <c r="DI116" s="991"/>
      <c r="DJ116" s="991"/>
      <c r="DK116" s="992"/>
      <c r="DL116" s="993" t="s">
        <v>168</v>
      </c>
      <c r="DM116" s="991"/>
      <c r="DN116" s="991"/>
      <c r="DO116" s="991"/>
      <c r="DP116" s="992"/>
      <c r="DQ116" s="993" t="s">
        <v>168</v>
      </c>
      <c r="DR116" s="991"/>
      <c r="DS116" s="991"/>
      <c r="DT116" s="991"/>
      <c r="DU116" s="992"/>
      <c r="DV116" s="994" t="s">
        <v>168</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445</v>
      </c>
      <c r="Z117" s="918"/>
      <c r="AA117" s="1008">
        <v>682392</v>
      </c>
      <c r="AB117" s="1009"/>
      <c r="AC117" s="1009"/>
      <c r="AD117" s="1009"/>
      <c r="AE117" s="1010"/>
      <c r="AF117" s="1011">
        <v>650716</v>
      </c>
      <c r="AG117" s="1009"/>
      <c r="AH117" s="1009"/>
      <c r="AI117" s="1009"/>
      <c r="AJ117" s="1010"/>
      <c r="AK117" s="1011">
        <v>691760</v>
      </c>
      <c r="AL117" s="1009"/>
      <c r="AM117" s="1009"/>
      <c r="AN117" s="1009"/>
      <c r="AO117" s="1010"/>
      <c r="AP117" s="1012"/>
      <c r="AQ117" s="1013"/>
      <c r="AR117" s="1013"/>
      <c r="AS117" s="1013"/>
      <c r="AT117" s="1014"/>
      <c r="AU117" s="932"/>
      <c r="AV117" s="933"/>
      <c r="AW117" s="933"/>
      <c r="AX117" s="933"/>
      <c r="AY117" s="933"/>
      <c r="AZ117" s="999" t="s">
        <v>446</v>
      </c>
      <c r="BA117" s="1000"/>
      <c r="BB117" s="1000"/>
      <c r="BC117" s="1000"/>
      <c r="BD117" s="1000"/>
      <c r="BE117" s="1000"/>
      <c r="BF117" s="1000"/>
      <c r="BG117" s="1000"/>
      <c r="BH117" s="1000"/>
      <c r="BI117" s="1000"/>
      <c r="BJ117" s="1000"/>
      <c r="BK117" s="1000"/>
      <c r="BL117" s="1000"/>
      <c r="BM117" s="1000"/>
      <c r="BN117" s="1000"/>
      <c r="BO117" s="1000"/>
      <c r="BP117" s="1001"/>
      <c r="BQ117" s="951" t="s">
        <v>168</v>
      </c>
      <c r="BR117" s="952"/>
      <c r="BS117" s="952"/>
      <c r="BT117" s="952"/>
      <c r="BU117" s="952"/>
      <c r="BV117" s="952" t="s">
        <v>168</v>
      </c>
      <c r="BW117" s="952"/>
      <c r="BX117" s="952"/>
      <c r="BY117" s="952"/>
      <c r="BZ117" s="952"/>
      <c r="CA117" s="952" t="s">
        <v>168</v>
      </c>
      <c r="CB117" s="952"/>
      <c r="CC117" s="952"/>
      <c r="CD117" s="952"/>
      <c r="CE117" s="952"/>
      <c r="CF117" s="946" t="s">
        <v>168</v>
      </c>
      <c r="CG117" s="947"/>
      <c r="CH117" s="947"/>
      <c r="CI117" s="947"/>
      <c r="CJ117" s="947"/>
      <c r="CK117" s="977"/>
      <c r="CL117" s="978"/>
      <c r="CM117" s="948" t="s">
        <v>447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168</v>
      </c>
      <c r="DH117" s="991"/>
      <c r="DI117" s="991"/>
      <c r="DJ117" s="991"/>
      <c r="DK117" s="992"/>
      <c r="DL117" s="993" t="s">
        <v>168</v>
      </c>
      <c r="DM117" s="991"/>
      <c r="DN117" s="991"/>
      <c r="DO117" s="991"/>
      <c r="DP117" s="992"/>
      <c r="DQ117" s="993" t="s">
        <v>168</v>
      </c>
      <c r="DR117" s="991"/>
      <c r="DS117" s="991"/>
      <c r="DT117" s="991"/>
      <c r="DU117" s="992"/>
      <c r="DV117" s="994" t="s">
        <v>168</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302</v>
      </c>
      <c r="AG118" s="917"/>
      <c r="AH118" s="917"/>
      <c r="AI118" s="917"/>
      <c r="AJ118" s="918"/>
      <c r="AK118" s="916" t="s">
        <v>301</v>
      </c>
      <c r="AL118" s="917"/>
      <c r="AM118" s="917"/>
      <c r="AN118" s="917"/>
      <c r="AO118" s="918"/>
      <c r="AP118" s="1003" t="s">
        <v>419</v>
      </c>
      <c r="AQ118" s="1004"/>
      <c r="AR118" s="1004"/>
      <c r="AS118" s="1004"/>
      <c r="AT118" s="1005"/>
      <c r="AU118" s="932"/>
      <c r="AV118" s="933"/>
      <c r="AW118" s="933"/>
      <c r="AX118" s="933"/>
      <c r="AY118" s="933"/>
      <c r="AZ118" s="1006" t="s">
        <v>448</v>
      </c>
      <c r="BA118" s="997"/>
      <c r="BB118" s="997"/>
      <c r="BC118" s="997"/>
      <c r="BD118" s="997"/>
      <c r="BE118" s="997"/>
      <c r="BF118" s="997"/>
      <c r="BG118" s="997"/>
      <c r="BH118" s="997"/>
      <c r="BI118" s="997"/>
      <c r="BJ118" s="997"/>
      <c r="BK118" s="997"/>
      <c r="BL118" s="997"/>
      <c r="BM118" s="997"/>
      <c r="BN118" s="997"/>
      <c r="BO118" s="997"/>
      <c r="BP118" s="998"/>
      <c r="BQ118" s="1029" t="s">
        <v>168</v>
      </c>
      <c r="BR118" s="1030"/>
      <c r="BS118" s="1030"/>
      <c r="BT118" s="1030"/>
      <c r="BU118" s="1030"/>
      <c r="BV118" s="1030" t="s">
        <v>168</v>
      </c>
      <c r="BW118" s="1030"/>
      <c r="BX118" s="1030"/>
      <c r="BY118" s="1030"/>
      <c r="BZ118" s="1030"/>
      <c r="CA118" s="1030" t="s">
        <v>168</v>
      </c>
      <c r="CB118" s="1030"/>
      <c r="CC118" s="1030"/>
      <c r="CD118" s="1030"/>
      <c r="CE118" s="1030"/>
      <c r="CF118" s="946" t="s">
        <v>168</v>
      </c>
      <c r="CG118" s="947"/>
      <c r="CH118" s="947"/>
      <c r="CI118" s="947"/>
      <c r="CJ118" s="947"/>
      <c r="CK118" s="977"/>
      <c r="CL118" s="978"/>
      <c r="CM118" s="948" t="s">
        <v>449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168</v>
      </c>
      <c r="DH118" s="991"/>
      <c r="DI118" s="991"/>
      <c r="DJ118" s="991"/>
      <c r="DK118" s="992"/>
      <c r="DL118" s="993" t="s">
        <v>168</v>
      </c>
      <c r="DM118" s="991"/>
      <c r="DN118" s="991"/>
      <c r="DO118" s="991"/>
      <c r="DP118" s="992"/>
      <c r="DQ118" s="993" t="s">
        <v>168</v>
      </c>
      <c r="DR118" s="991"/>
      <c r="DS118" s="991"/>
      <c r="DT118" s="991"/>
      <c r="DU118" s="992"/>
      <c r="DV118" s="994" t="s">
        <v>168</v>
      </c>
      <c r="DW118" s="995"/>
      <c r="DX118" s="995"/>
      <c r="DY118" s="995"/>
      <c r="DZ118" s="996"/>
    </row>
    <row r="119" spans="1:130" s="226" customFormat="1" ht="26.25" customHeight="1" x14ac:dyDescent="0.15">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168</v>
      </c>
      <c r="AB119" s="924"/>
      <c r="AC119" s="924"/>
      <c r="AD119" s="924"/>
      <c r="AE119" s="925"/>
      <c r="AF119" s="926" t="s">
        <v>168</v>
      </c>
      <c r="AG119" s="924"/>
      <c r="AH119" s="924"/>
      <c r="AI119" s="924"/>
      <c r="AJ119" s="925"/>
      <c r="AK119" s="926" t="s">
        <v>168</v>
      </c>
      <c r="AL119" s="924"/>
      <c r="AM119" s="924"/>
      <c r="AN119" s="924"/>
      <c r="AO119" s="925"/>
      <c r="AP119" s="927" t="s">
        <v>168</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450</v>
      </c>
      <c r="BP119" s="1038"/>
      <c r="BQ119" s="1029">
        <v>9573940</v>
      </c>
      <c r="BR119" s="1030"/>
      <c r="BS119" s="1030"/>
      <c r="BT119" s="1030"/>
      <c r="BU119" s="1030"/>
      <c r="BV119" s="1030">
        <v>9437458</v>
      </c>
      <c r="BW119" s="1030"/>
      <c r="BX119" s="1030"/>
      <c r="BY119" s="1030"/>
      <c r="BZ119" s="1030"/>
      <c r="CA119" s="1030">
        <v>9014341</v>
      </c>
      <c r="CB119" s="1030"/>
      <c r="CC119" s="1030"/>
      <c r="CD119" s="1030"/>
      <c r="CE119" s="1030"/>
      <c r="CF119" s="1031"/>
      <c r="CG119" s="1032"/>
      <c r="CH119" s="1032"/>
      <c r="CI119" s="1032"/>
      <c r="CJ119" s="1033"/>
      <c r="CK119" s="979"/>
      <c r="CL119" s="980"/>
      <c r="CM119" s="1034" t="s">
        <v>451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168</v>
      </c>
      <c r="DH119" s="1016"/>
      <c r="DI119" s="1016"/>
      <c r="DJ119" s="1016"/>
      <c r="DK119" s="1017"/>
      <c r="DL119" s="1015" t="s">
        <v>168</v>
      </c>
      <c r="DM119" s="1016"/>
      <c r="DN119" s="1016"/>
      <c r="DO119" s="1016"/>
      <c r="DP119" s="1017"/>
      <c r="DQ119" s="1015" t="s">
        <v>168</v>
      </c>
      <c r="DR119" s="1016"/>
      <c r="DS119" s="1016"/>
      <c r="DT119" s="1016"/>
      <c r="DU119" s="1017"/>
      <c r="DV119" s="1018" t="s">
        <v>168</v>
      </c>
      <c r="DW119" s="1019"/>
      <c r="DX119" s="1019"/>
      <c r="DY119" s="1019"/>
      <c r="DZ119" s="1020"/>
    </row>
    <row r="120" spans="1:130" s="226" customFormat="1" ht="26.25" customHeight="1" x14ac:dyDescent="0.15">
      <c r="A120" s="1091"/>
      <c r="B120" s="978"/>
      <c r="C120" s="948" t="s">
        <v>428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168</v>
      </c>
      <c r="AB120" s="991"/>
      <c r="AC120" s="991"/>
      <c r="AD120" s="991"/>
      <c r="AE120" s="992"/>
      <c r="AF120" s="993" t="s">
        <v>168</v>
      </c>
      <c r="AG120" s="991"/>
      <c r="AH120" s="991"/>
      <c r="AI120" s="991"/>
      <c r="AJ120" s="992"/>
      <c r="AK120" s="993" t="s">
        <v>168</v>
      </c>
      <c r="AL120" s="991"/>
      <c r="AM120" s="991"/>
      <c r="AN120" s="991"/>
      <c r="AO120" s="992"/>
      <c r="AP120" s="994" t="s">
        <v>168</v>
      </c>
      <c r="AQ120" s="995"/>
      <c r="AR120" s="995"/>
      <c r="AS120" s="995"/>
      <c r="AT120" s="996"/>
      <c r="AU120" s="1021" t="s">
        <v>452</v>
      </c>
      <c r="AV120" s="1022"/>
      <c r="AW120" s="1022"/>
      <c r="AX120" s="1022"/>
      <c r="AY120" s="1023"/>
      <c r="AZ120" s="972" t="s">
        <v>453</v>
      </c>
      <c r="BA120" s="921"/>
      <c r="BB120" s="921"/>
      <c r="BC120" s="921"/>
      <c r="BD120" s="921"/>
      <c r="BE120" s="921"/>
      <c r="BF120" s="921"/>
      <c r="BG120" s="921"/>
      <c r="BH120" s="921"/>
      <c r="BI120" s="921"/>
      <c r="BJ120" s="921"/>
      <c r="BK120" s="921"/>
      <c r="BL120" s="921"/>
      <c r="BM120" s="921"/>
      <c r="BN120" s="921"/>
      <c r="BO120" s="921"/>
      <c r="BP120" s="922"/>
      <c r="BQ120" s="958">
        <v>1770942</v>
      </c>
      <c r="BR120" s="959"/>
      <c r="BS120" s="959"/>
      <c r="BT120" s="959"/>
      <c r="BU120" s="959"/>
      <c r="BV120" s="959">
        <v>1888374</v>
      </c>
      <c r="BW120" s="959"/>
      <c r="BX120" s="959"/>
      <c r="BY120" s="959"/>
      <c r="BZ120" s="959"/>
      <c r="CA120" s="959">
        <v>2068851</v>
      </c>
      <c r="CB120" s="959"/>
      <c r="CC120" s="959"/>
      <c r="CD120" s="959"/>
      <c r="CE120" s="959"/>
      <c r="CF120" s="973">
        <v>61.1</v>
      </c>
      <c r="CG120" s="974"/>
      <c r="CH120" s="974"/>
      <c r="CI120" s="974"/>
      <c r="CJ120" s="974"/>
      <c r="CK120" s="1039" t="s">
        <v>454</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2590970</v>
      </c>
      <c r="DH120" s="959"/>
      <c r="DI120" s="959"/>
      <c r="DJ120" s="959"/>
      <c r="DK120" s="959"/>
      <c r="DL120" s="959">
        <v>2594628</v>
      </c>
      <c r="DM120" s="959"/>
      <c r="DN120" s="959"/>
      <c r="DO120" s="959"/>
      <c r="DP120" s="959"/>
      <c r="DQ120" s="959">
        <v>2280224</v>
      </c>
      <c r="DR120" s="959"/>
      <c r="DS120" s="959"/>
      <c r="DT120" s="959"/>
      <c r="DU120" s="959"/>
      <c r="DV120" s="960">
        <v>67.400000000000006</v>
      </c>
      <c r="DW120" s="960"/>
      <c r="DX120" s="960"/>
      <c r="DY120" s="960"/>
      <c r="DZ120" s="961"/>
    </row>
    <row r="121" spans="1:130" s="226" customFormat="1" ht="26.25" customHeight="1" x14ac:dyDescent="0.15">
      <c r="A121" s="1091"/>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168</v>
      </c>
      <c r="AB121" s="991"/>
      <c r="AC121" s="991"/>
      <c r="AD121" s="991"/>
      <c r="AE121" s="992"/>
      <c r="AF121" s="993" t="s">
        <v>168</v>
      </c>
      <c r="AG121" s="991"/>
      <c r="AH121" s="991"/>
      <c r="AI121" s="991"/>
      <c r="AJ121" s="992"/>
      <c r="AK121" s="993" t="s">
        <v>168</v>
      </c>
      <c r="AL121" s="991"/>
      <c r="AM121" s="991"/>
      <c r="AN121" s="991"/>
      <c r="AO121" s="992"/>
      <c r="AP121" s="994" t="s">
        <v>168</v>
      </c>
      <c r="AQ121" s="995"/>
      <c r="AR121" s="995"/>
      <c r="AS121" s="995"/>
      <c r="AT121" s="996"/>
      <c r="AU121" s="1024"/>
      <c r="AV121" s="1025"/>
      <c r="AW121" s="1025"/>
      <c r="AX121" s="1025"/>
      <c r="AY121" s="1026"/>
      <c r="AZ121" s="981" t="s">
        <v>456</v>
      </c>
      <c r="BA121" s="982"/>
      <c r="BB121" s="982"/>
      <c r="BC121" s="982"/>
      <c r="BD121" s="982"/>
      <c r="BE121" s="982"/>
      <c r="BF121" s="982"/>
      <c r="BG121" s="982"/>
      <c r="BH121" s="982"/>
      <c r="BI121" s="982"/>
      <c r="BJ121" s="982"/>
      <c r="BK121" s="982"/>
      <c r="BL121" s="982"/>
      <c r="BM121" s="982"/>
      <c r="BN121" s="982"/>
      <c r="BO121" s="982"/>
      <c r="BP121" s="983"/>
      <c r="BQ121" s="951">
        <v>434489</v>
      </c>
      <c r="BR121" s="952"/>
      <c r="BS121" s="952"/>
      <c r="BT121" s="952"/>
      <c r="BU121" s="952"/>
      <c r="BV121" s="952">
        <v>372233</v>
      </c>
      <c r="BW121" s="952"/>
      <c r="BX121" s="952"/>
      <c r="BY121" s="952"/>
      <c r="BZ121" s="952"/>
      <c r="CA121" s="952">
        <v>324123</v>
      </c>
      <c r="CB121" s="952"/>
      <c r="CC121" s="952"/>
      <c r="CD121" s="952"/>
      <c r="CE121" s="952"/>
      <c r="CF121" s="946">
        <v>9.6</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t="s">
        <v>168</v>
      </c>
      <c r="DH121" s="952"/>
      <c r="DI121" s="952"/>
      <c r="DJ121" s="952"/>
      <c r="DK121" s="952"/>
      <c r="DL121" s="952" t="s">
        <v>168</v>
      </c>
      <c r="DM121" s="952"/>
      <c r="DN121" s="952"/>
      <c r="DO121" s="952"/>
      <c r="DP121" s="952"/>
      <c r="DQ121" s="952" t="s">
        <v>168</v>
      </c>
      <c r="DR121" s="952"/>
      <c r="DS121" s="952"/>
      <c r="DT121" s="952"/>
      <c r="DU121" s="952"/>
      <c r="DV121" s="953" t="s">
        <v>168</v>
      </c>
      <c r="DW121" s="953"/>
      <c r="DX121" s="953"/>
      <c r="DY121" s="953"/>
      <c r="DZ121" s="954"/>
    </row>
    <row r="122" spans="1:130" s="226" customFormat="1" ht="26.25" customHeight="1" x14ac:dyDescent="0.15">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168</v>
      </c>
      <c r="AB122" s="991"/>
      <c r="AC122" s="991"/>
      <c r="AD122" s="991"/>
      <c r="AE122" s="992"/>
      <c r="AF122" s="993" t="s">
        <v>168</v>
      </c>
      <c r="AG122" s="991"/>
      <c r="AH122" s="991"/>
      <c r="AI122" s="991"/>
      <c r="AJ122" s="992"/>
      <c r="AK122" s="993" t="s">
        <v>168</v>
      </c>
      <c r="AL122" s="991"/>
      <c r="AM122" s="991"/>
      <c r="AN122" s="991"/>
      <c r="AO122" s="992"/>
      <c r="AP122" s="994" t="s">
        <v>168</v>
      </c>
      <c r="AQ122" s="995"/>
      <c r="AR122" s="995"/>
      <c r="AS122" s="995"/>
      <c r="AT122" s="996"/>
      <c r="AU122" s="1024"/>
      <c r="AV122" s="1025"/>
      <c r="AW122" s="1025"/>
      <c r="AX122" s="1025"/>
      <c r="AY122" s="1026"/>
      <c r="AZ122" s="1006" t="s">
        <v>457</v>
      </c>
      <c r="BA122" s="997"/>
      <c r="BB122" s="997"/>
      <c r="BC122" s="997"/>
      <c r="BD122" s="997"/>
      <c r="BE122" s="997"/>
      <c r="BF122" s="997"/>
      <c r="BG122" s="997"/>
      <c r="BH122" s="997"/>
      <c r="BI122" s="997"/>
      <c r="BJ122" s="997"/>
      <c r="BK122" s="997"/>
      <c r="BL122" s="997"/>
      <c r="BM122" s="997"/>
      <c r="BN122" s="997"/>
      <c r="BO122" s="997"/>
      <c r="BP122" s="998"/>
      <c r="BQ122" s="1029">
        <v>5774117</v>
      </c>
      <c r="BR122" s="1030"/>
      <c r="BS122" s="1030"/>
      <c r="BT122" s="1030"/>
      <c r="BU122" s="1030"/>
      <c r="BV122" s="1030">
        <v>5620645</v>
      </c>
      <c r="BW122" s="1030"/>
      <c r="BX122" s="1030"/>
      <c r="BY122" s="1030"/>
      <c r="BZ122" s="1030"/>
      <c r="CA122" s="1030">
        <v>5474617</v>
      </c>
      <c r="CB122" s="1030"/>
      <c r="CC122" s="1030"/>
      <c r="CD122" s="1030"/>
      <c r="CE122" s="1030"/>
      <c r="CF122" s="1050">
        <v>161.69999999999999</v>
      </c>
      <c r="CG122" s="1051"/>
      <c r="CH122" s="1051"/>
      <c r="CI122" s="1051"/>
      <c r="CJ122" s="1051"/>
      <c r="CK122" s="1042"/>
      <c r="CL122" s="1043"/>
      <c r="CM122" s="1043"/>
      <c r="CN122" s="1043"/>
      <c r="CO122" s="1044"/>
      <c r="CP122" s="1052" t="s">
        <v>458</v>
      </c>
      <c r="CQ122" s="1053"/>
      <c r="CR122" s="1053"/>
      <c r="CS122" s="1053"/>
      <c r="CT122" s="1053"/>
      <c r="CU122" s="1053"/>
      <c r="CV122" s="1053"/>
      <c r="CW122" s="1053"/>
      <c r="CX122" s="1053"/>
      <c r="CY122" s="1053"/>
      <c r="CZ122" s="1053"/>
      <c r="DA122" s="1053"/>
      <c r="DB122" s="1053"/>
      <c r="DC122" s="1053"/>
      <c r="DD122" s="1053"/>
      <c r="DE122" s="1053"/>
      <c r="DF122" s="1054"/>
      <c r="DG122" s="951" t="s">
        <v>168</v>
      </c>
      <c r="DH122" s="952"/>
      <c r="DI122" s="952"/>
      <c r="DJ122" s="952"/>
      <c r="DK122" s="952"/>
      <c r="DL122" s="952" t="s">
        <v>168</v>
      </c>
      <c r="DM122" s="952"/>
      <c r="DN122" s="952"/>
      <c r="DO122" s="952"/>
      <c r="DP122" s="952"/>
      <c r="DQ122" s="952" t="s">
        <v>168</v>
      </c>
      <c r="DR122" s="952"/>
      <c r="DS122" s="952"/>
      <c r="DT122" s="952"/>
      <c r="DU122" s="952"/>
      <c r="DV122" s="953" t="s">
        <v>168</v>
      </c>
      <c r="DW122" s="953"/>
      <c r="DX122" s="953"/>
      <c r="DY122" s="953"/>
      <c r="DZ122" s="954"/>
    </row>
    <row r="123" spans="1:130" s="226" customFormat="1" ht="26.25" customHeight="1" x14ac:dyDescent="0.15">
      <c r="A123" s="1091"/>
      <c r="B123" s="978"/>
      <c r="C123" s="948" t="s">
        <v>444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168</v>
      </c>
      <c r="AB123" s="991"/>
      <c r="AC123" s="991"/>
      <c r="AD123" s="991"/>
      <c r="AE123" s="992"/>
      <c r="AF123" s="993" t="s">
        <v>168</v>
      </c>
      <c r="AG123" s="991"/>
      <c r="AH123" s="991"/>
      <c r="AI123" s="991"/>
      <c r="AJ123" s="992"/>
      <c r="AK123" s="993" t="s">
        <v>168</v>
      </c>
      <c r="AL123" s="991"/>
      <c r="AM123" s="991"/>
      <c r="AN123" s="991"/>
      <c r="AO123" s="992"/>
      <c r="AP123" s="994" t="s">
        <v>168</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459</v>
      </c>
      <c r="BP123" s="1038"/>
      <c r="BQ123" s="1097">
        <v>7979548</v>
      </c>
      <c r="BR123" s="1098"/>
      <c r="BS123" s="1098"/>
      <c r="BT123" s="1098"/>
      <c r="BU123" s="1098"/>
      <c r="BV123" s="1098">
        <v>7881252</v>
      </c>
      <c r="BW123" s="1098"/>
      <c r="BX123" s="1098"/>
      <c r="BY123" s="1098"/>
      <c r="BZ123" s="1098"/>
      <c r="CA123" s="1098">
        <v>7867591</v>
      </c>
      <c r="CB123" s="1098"/>
      <c r="CC123" s="1098"/>
      <c r="CD123" s="1098"/>
      <c r="CE123" s="1098"/>
      <c r="CF123" s="1031"/>
      <c r="CG123" s="1032"/>
      <c r="CH123" s="1032"/>
      <c r="CI123" s="1032"/>
      <c r="CJ123" s="1033"/>
      <c r="CK123" s="1042"/>
      <c r="CL123" s="1043"/>
      <c r="CM123" s="1043"/>
      <c r="CN123" s="1043"/>
      <c r="CO123" s="1044"/>
      <c r="CP123" s="1052" t="s">
        <v>460</v>
      </c>
      <c r="CQ123" s="1053"/>
      <c r="CR123" s="1053"/>
      <c r="CS123" s="1053"/>
      <c r="CT123" s="1053"/>
      <c r="CU123" s="1053"/>
      <c r="CV123" s="1053"/>
      <c r="CW123" s="1053"/>
      <c r="CX123" s="1053"/>
      <c r="CY123" s="1053"/>
      <c r="CZ123" s="1053"/>
      <c r="DA123" s="1053"/>
      <c r="DB123" s="1053"/>
      <c r="DC123" s="1053"/>
      <c r="DD123" s="1053"/>
      <c r="DE123" s="1053"/>
      <c r="DF123" s="1054"/>
      <c r="DG123" s="990" t="s">
        <v>168</v>
      </c>
      <c r="DH123" s="991"/>
      <c r="DI123" s="991"/>
      <c r="DJ123" s="991"/>
      <c r="DK123" s="992"/>
      <c r="DL123" s="993" t="s">
        <v>168</v>
      </c>
      <c r="DM123" s="991"/>
      <c r="DN123" s="991"/>
      <c r="DO123" s="991"/>
      <c r="DP123" s="992"/>
      <c r="DQ123" s="993" t="s">
        <v>168</v>
      </c>
      <c r="DR123" s="991"/>
      <c r="DS123" s="991"/>
      <c r="DT123" s="991"/>
      <c r="DU123" s="992"/>
      <c r="DV123" s="994" t="s">
        <v>168</v>
      </c>
      <c r="DW123" s="995"/>
      <c r="DX123" s="995"/>
      <c r="DY123" s="995"/>
      <c r="DZ123" s="996"/>
    </row>
    <row r="124" spans="1:130" s="226" customFormat="1" ht="26.25" customHeight="1" thickBot="1" x14ac:dyDescent="0.2">
      <c r="A124" s="1091"/>
      <c r="B124" s="978"/>
      <c r="C124" s="948" t="s">
        <v>447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168</v>
      </c>
      <c r="AB124" s="991"/>
      <c r="AC124" s="991"/>
      <c r="AD124" s="991"/>
      <c r="AE124" s="992"/>
      <c r="AF124" s="993" t="s">
        <v>168</v>
      </c>
      <c r="AG124" s="991"/>
      <c r="AH124" s="991"/>
      <c r="AI124" s="991"/>
      <c r="AJ124" s="992"/>
      <c r="AK124" s="993" t="s">
        <v>168</v>
      </c>
      <c r="AL124" s="991"/>
      <c r="AM124" s="991"/>
      <c r="AN124" s="991"/>
      <c r="AO124" s="992"/>
      <c r="AP124" s="994" t="s">
        <v>168</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49</v>
      </c>
      <c r="BR124" s="1060"/>
      <c r="BS124" s="1060"/>
      <c r="BT124" s="1060"/>
      <c r="BU124" s="1060"/>
      <c r="BV124" s="1060">
        <v>47</v>
      </c>
      <c r="BW124" s="1060"/>
      <c r="BX124" s="1060"/>
      <c r="BY124" s="1060"/>
      <c r="BZ124" s="1060"/>
      <c r="CA124" s="1060">
        <v>33.799999999999997</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463</v>
      </c>
      <c r="DH124" s="1016"/>
      <c r="DI124" s="1016"/>
      <c r="DJ124" s="1016"/>
      <c r="DK124" s="1017"/>
      <c r="DL124" s="1015" t="s">
        <v>464</v>
      </c>
      <c r="DM124" s="1016"/>
      <c r="DN124" s="1016"/>
      <c r="DO124" s="1016"/>
      <c r="DP124" s="1017"/>
      <c r="DQ124" s="1015" t="s">
        <v>463</v>
      </c>
      <c r="DR124" s="1016"/>
      <c r="DS124" s="1016"/>
      <c r="DT124" s="1016"/>
      <c r="DU124" s="1017"/>
      <c r="DV124" s="1018" t="s">
        <v>463</v>
      </c>
      <c r="DW124" s="1019"/>
      <c r="DX124" s="1019"/>
      <c r="DY124" s="1019"/>
      <c r="DZ124" s="1020"/>
    </row>
    <row r="125" spans="1:130" s="226" customFormat="1" ht="26.25" customHeight="1" x14ac:dyDescent="0.15">
      <c r="A125" s="1091"/>
      <c r="B125" s="978"/>
      <c r="C125" s="948" t="s">
        <v>449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465</v>
      </c>
      <c r="AB125" s="991"/>
      <c r="AC125" s="991"/>
      <c r="AD125" s="991"/>
      <c r="AE125" s="992"/>
      <c r="AF125" s="993" t="s">
        <v>168</v>
      </c>
      <c r="AG125" s="991"/>
      <c r="AH125" s="991"/>
      <c r="AI125" s="991"/>
      <c r="AJ125" s="992"/>
      <c r="AK125" s="993" t="s">
        <v>168</v>
      </c>
      <c r="AL125" s="991"/>
      <c r="AM125" s="991"/>
      <c r="AN125" s="991"/>
      <c r="AO125" s="992"/>
      <c r="AP125" s="994" t="s">
        <v>466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467</v>
      </c>
      <c r="CL125" s="1040"/>
      <c r="CM125" s="1040"/>
      <c r="CN125" s="1040"/>
      <c r="CO125" s="1041"/>
      <c r="CP125" s="972" t="s">
        <v>468</v>
      </c>
      <c r="CQ125" s="921"/>
      <c r="CR125" s="921"/>
      <c r="CS125" s="921"/>
      <c r="CT125" s="921"/>
      <c r="CU125" s="921"/>
      <c r="CV125" s="921"/>
      <c r="CW125" s="921"/>
      <c r="CX125" s="921"/>
      <c r="CY125" s="921"/>
      <c r="CZ125" s="921"/>
      <c r="DA125" s="921"/>
      <c r="DB125" s="921"/>
      <c r="DC125" s="921"/>
      <c r="DD125" s="921"/>
      <c r="DE125" s="921"/>
      <c r="DF125" s="922"/>
      <c r="DG125" s="958" t="s">
        <v>168</v>
      </c>
      <c r="DH125" s="959"/>
      <c r="DI125" s="959"/>
      <c r="DJ125" s="959"/>
      <c r="DK125" s="959"/>
      <c r="DL125" s="959" t="s">
        <v>463</v>
      </c>
      <c r="DM125" s="959"/>
      <c r="DN125" s="959"/>
      <c r="DO125" s="959"/>
      <c r="DP125" s="959"/>
      <c r="DQ125" s="959" t="s">
        <v>463</v>
      </c>
      <c r="DR125" s="959"/>
      <c r="DS125" s="959"/>
      <c r="DT125" s="959"/>
      <c r="DU125" s="959"/>
      <c r="DV125" s="960" t="s">
        <v>463</v>
      </c>
      <c r="DW125" s="960"/>
      <c r="DX125" s="960"/>
      <c r="DY125" s="960"/>
      <c r="DZ125" s="961"/>
    </row>
    <row r="126" spans="1:130" s="226" customFormat="1" ht="26.25" customHeight="1" thickBot="1" x14ac:dyDescent="0.2">
      <c r="A126" s="1091"/>
      <c r="B126" s="978"/>
      <c r="C126" s="948" t="s">
        <v>451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466</v>
      </c>
      <c r="AB126" s="991"/>
      <c r="AC126" s="991"/>
      <c r="AD126" s="991"/>
      <c r="AE126" s="992"/>
      <c r="AF126" s="993" t="s">
        <v>463</v>
      </c>
      <c r="AG126" s="991"/>
      <c r="AH126" s="991"/>
      <c r="AI126" s="991"/>
      <c r="AJ126" s="992"/>
      <c r="AK126" s="993" t="s">
        <v>469</v>
      </c>
      <c r="AL126" s="991"/>
      <c r="AM126" s="991"/>
      <c r="AN126" s="991"/>
      <c r="AO126" s="992"/>
      <c r="AP126" s="994" t="s">
        <v>465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465</v>
      </c>
      <c r="DH126" s="952"/>
      <c r="DI126" s="952"/>
      <c r="DJ126" s="952"/>
      <c r="DK126" s="952"/>
      <c r="DL126" s="952" t="s">
        <v>463</v>
      </c>
      <c r="DM126" s="952"/>
      <c r="DN126" s="952"/>
      <c r="DO126" s="952"/>
      <c r="DP126" s="952"/>
      <c r="DQ126" s="952" t="s">
        <v>465</v>
      </c>
      <c r="DR126" s="952"/>
      <c r="DS126" s="952"/>
      <c r="DT126" s="952"/>
      <c r="DU126" s="952"/>
      <c r="DV126" s="953" t="s">
        <v>469</v>
      </c>
      <c r="DW126" s="953"/>
      <c r="DX126" s="953"/>
      <c r="DY126" s="953"/>
      <c r="DZ126" s="954"/>
    </row>
    <row r="127" spans="1:130" s="226" customFormat="1" ht="26.25" customHeight="1" x14ac:dyDescent="0.15">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463</v>
      </c>
      <c r="AB127" s="991"/>
      <c r="AC127" s="991"/>
      <c r="AD127" s="991"/>
      <c r="AE127" s="992"/>
      <c r="AF127" s="993" t="s">
        <v>466</v>
      </c>
      <c r="AG127" s="991"/>
      <c r="AH127" s="991"/>
      <c r="AI127" s="991"/>
      <c r="AJ127" s="992"/>
      <c r="AK127" s="993" t="s">
        <v>463</v>
      </c>
      <c r="AL127" s="991"/>
      <c r="AM127" s="991"/>
      <c r="AN127" s="991"/>
      <c r="AO127" s="992"/>
      <c r="AP127" s="994" t="s">
        <v>463</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463</v>
      </c>
      <c r="DH127" s="952"/>
      <c r="DI127" s="952"/>
      <c r="DJ127" s="952"/>
      <c r="DK127" s="952"/>
      <c r="DL127" s="952" t="s">
        <v>466</v>
      </c>
      <c r="DM127" s="952"/>
      <c r="DN127" s="952"/>
      <c r="DO127" s="952"/>
      <c r="DP127" s="952"/>
      <c r="DQ127" s="952" t="s">
        <v>463</v>
      </c>
      <c r="DR127" s="952"/>
      <c r="DS127" s="952"/>
      <c r="DT127" s="952"/>
      <c r="DU127" s="952"/>
      <c r="DV127" s="953" t="s">
        <v>469</v>
      </c>
      <c r="DW127" s="953"/>
      <c r="DX127" s="953"/>
      <c r="DY127" s="953"/>
      <c r="DZ127" s="954"/>
    </row>
    <row r="128" spans="1:130" s="226" customFormat="1" ht="26.25" customHeight="1" thickBot="1" x14ac:dyDescent="0.2">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28983</v>
      </c>
      <c r="AB128" s="1080"/>
      <c r="AC128" s="1080"/>
      <c r="AD128" s="1080"/>
      <c r="AE128" s="1081"/>
      <c r="AF128" s="1082">
        <v>18576</v>
      </c>
      <c r="AG128" s="1080"/>
      <c r="AH128" s="1080"/>
      <c r="AI128" s="1080"/>
      <c r="AJ128" s="1081"/>
      <c r="AK128" s="1082">
        <v>20909</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466</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464</v>
      </c>
      <c r="DH128" s="1072"/>
      <c r="DI128" s="1072"/>
      <c r="DJ128" s="1072"/>
      <c r="DK128" s="1072"/>
      <c r="DL128" s="1072" t="s">
        <v>466</v>
      </c>
      <c r="DM128" s="1072"/>
      <c r="DN128" s="1072"/>
      <c r="DO128" s="1072"/>
      <c r="DP128" s="1072"/>
      <c r="DQ128" s="1072" t="s">
        <v>168</v>
      </c>
      <c r="DR128" s="1072"/>
      <c r="DS128" s="1072"/>
      <c r="DT128" s="1072"/>
      <c r="DU128" s="1072"/>
      <c r="DV128" s="1073" t="s">
        <v>463</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3712979</v>
      </c>
      <c r="AB129" s="991"/>
      <c r="AC129" s="991"/>
      <c r="AD129" s="991"/>
      <c r="AE129" s="992"/>
      <c r="AF129" s="993">
        <v>3783176</v>
      </c>
      <c r="AG129" s="991"/>
      <c r="AH129" s="991"/>
      <c r="AI129" s="991"/>
      <c r="AJ129" s="992"/>
      <c r="AK129" s="993">
        <v>3869636</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463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484</v>
      </c>
      <c r="X130" s="1106"/>
      <c r="Y130" s="1106"/>
      <c r="Z130" s="1107"/>
      <c r="AA130" s="990">
        <v>465418</v>
      </c>
      <c r="AB130" s="991"/>
      <c r="AC130" s="991"/>
      <c r="AD130" s="991"/>
      <c r="AE130" s="992"/>
      <c r="AF130" s="993">
        <v>474915</v>
      </c>
      <c r="AG130" s="991"/>
      <c r="AH130" s="991"/>
      <c r="AI130" s="991"/>
      <c r="AJ130" s="992"/>
      <c r="AK130" s="993">
        <v>484971</v>
      </c>
      <c r="AL130" s="991"/>
      <c r="AM130" s="991"/>
      <c r="AN130" s="991"/>
      <c r="AO130" s="992"/>
      <c r="AP130" s="1108"/>
      <c r="AQ130" s="1109"/>
      <c r="AR130" s="1109"/>
      <c r="AS130" s="1109"/>
      <c r="AT130" s="1110"/>
      <c r="AU130" s="264"/>
      <c r="AV130" s="264"/>
      <c r="AW130" s="264"/>
      <c r="AX130" s="1099" t="s">
        <v>485</v>
      </c>
      <c r="AY130" s="982"/>
      <c r="AZ130" s="982"/>
      <c r="BA130" s="982"/>
      <c r="BB130" s="982"/>
      <c r="BC130" s="982"/>
      <c r="BD130" s="982"/>
      <c r="BE130" s="983"/>
      <c r="BF130" s="1136">
        <v>5.3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486</v>
      </c>
      <c r="X131" s="1144"/>
      <c r="Y131" s="1144"/>
      <c r="Z131" s="1145"/>
      <c r="AA131" s="1037">
        <v>3247561</v>
      </c>
      <c r="AB131" s="1016"/>
      <c r="AC131" s="1016"/>
      <c r="AD131" s="1016"/>
      <c r="AE131" s="1017"/>
      <c r="AF131" s="1015">
        <v>3308261</v>
      </c>
      <c r="AG131" s="1016"/>
      <c r="AH131" s="1016"/>
      <c r="AI131" s="1016"/>
      <c r="AJ131" s="1017"/>
      <c r="AK131" s="1015">
        <v>3384665</v>
      </c>
      <c r="AL131" s="1016"/>
      <c r="AM131" s="1016"/>
      <c r="AN131" s="1016"/>
      <c r="AO131" s="1017"/>
      <c r="AP131" s="1146"/>
      <c r="AQ131" s="1147"/>
      <c r="AR131" s="1147"/>
      <c r="AS131" s="1147"/>
      <c r="AT131" s="1148"/>
      <c r="AU131" s="264"/>
      <c r="AV131" s="264"/>
      <c r="AW131" s="264"/>
      <c r="AX131" s="1118" t="s">
        <v>487</v>
      </c>
      <c r="AY131" s="1069"/>
      <c r="AZ131" s="1069"/>
      <c r="BA131" s="1069"/>
      <c r="BB131" s="1069"/>
      <c r="BC131" s="1069"/>
      <c r="BD131" s="1069"/>
      <c r="BE131" s="1070"/>
      <c r="BF131" s="1119">
        <v>33.799999999999997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5.7886826449999997</v>
      </c>
      <c r="AB132" s="1132"/>
      <c r="AC132" s="1132"/>
      <c r="AD132" s="1132"/>
      <c r="AE132" s="1133"/>
      <c r="AF132" s="1134">
        <v>4.7524968559999996</v>
      </c>
      <c r="AG132" s="1132"/>
      <c r="AH132" s="1132"/>
      <c r="AI132" s="1132"/>
      <c r="AJ132" s="1133"/>
      <c r="AK132" s="1134">
        <v>5.4918285859999996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7.2</v>
      </c>
      <c r="AB133" s="1115"/>
      <c r="AC133" s="1115"/>
      <c r="AD133" s="1115"/>
      <c r="AE133" s="1116"/>
      <c r="AF133" s="1114">
        <v>6</v>
      </c>
      <c r="AG133" s="1115"/>
      <c r="AH133" s="1115"/>
      <c r="AI133" s="1115"/>
      <c r="AJ133" s="1116"/>
      <c r="AK133" s="1114">
        <v>5.3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Zt9GWjPC+YQzi7a9BNM0JiyIf6NQ/7UxP3B95rSlSwMJJdV61SwS1RHj2wNwqXe5HtC7uxIwnSBD700MPKS8w==" saltValue="tuw/9Jmi9sof5dDvO/V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V57" zoomScale="85" zoomScaleNormal="85" zoomScaleSheetLayoutView="85" workbookViewId="0">
      <selection activeCell="CP50" sqref="CP5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Y14ttIdSbCgdwadWrMaXD3gcgQifCNJ4quuUeSTVpkmwP7579YF6jhXr5JzxRTFvdM/lsbwL+s7jVSNT8Xv1w==" saltValue="9Q80He/YpRRafS9+xGeqg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P37"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fi20AlH8LfbJ2X7knqMaS3lWhTE1z4Zmux1d7AawxtWNkXsehIjSG9ns0eRBqLPxXoDd9vdNJL/Wj3sfMTF3g==" saltValue="1rjdd+TNFvveXXn/u+Pf1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499</v>
      </c>
      <c r="AL9" s="1155"/>
      <c r="AM9" s="1155"/>
      <c r="AN9" s="1156"/>
      <c r="AO9" s="292">
        <v>1062073</v>
      </c>
      <c r="AP9" s="292">
        <v>54223</v>
      </c>
      <c r="AQ9" s="293">
        <v>79889</v>
      </c>
      <c r="AR9" s="294">
        <v>-32.1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500</v>
      </c>
      <c r="AL10" s="1155"/>
      <c r="AM10" s="1155"/>
      <c r="AN10" s="1156"/>
      <c r="AO10" s="295">
        <v>141246</v>
      </c>
      <c r="AP10" s="295">
        <v>7211</v>
      </c>
      <c r="AQ10" s="296">
        <v>8108</v>
      </c>
      <c r="AR10" s="297">
        <v>-11.1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501</v>
      </c>
      <c r="AL11" s="1155"/>
      <c r="AM11" s="1155"/>
      <c r="AN11" s="1156"/>
      <c r="AO11" s="295">
        <v>216655</v>
      </c>
      <c r="AP11" s="295">
        <v>11061</v>
      </c>
      <c r="AQ11" s="296">
        <v>12080</v>
      </c>
      <c r="AR11" s="297">
        <v>-8.4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502</v>
      </c>
      <c r="AL12" s="1155"/>
      <c r="AM12" s="1155"/>
      <c r="AN12" s="1156"/>
      <c r="AO12" s="295">
        <v>600</v>
      </c>
      <c r="AP12" s="295">
        <v>31</v>
      </c>
      <c r="AQ12" s="296">
        <v>646</v>
      </c>
      <c r="AR12" s="297">
        <v>-95.2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503</v>
      </c>
      <c r="AL13" s="1155"/>
      <c r="AM13" s="1155"/>
      <c r="AN13" s="1156"/>
      <c r="AO13" s="295" t="s">
        <v>504</v>
      </c>
      <c r="AP13" s="295" t="s">
        <v>504</v>
      </c>
      <c r="AQ13" s="296">
        <v>5</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505</v>
      </c>
      <c r="AL14" s="1155"/>
      <c r="AM14" s="1155"/>
      <c r="AN14" s="1156"/>
      <c r="AO14" s="295" t="s">
        <v>504</v>
      </c>
      <c r="AP14" s="295" t="s">
        <v>504</v>
      </c>
      <c r="AQ14" s="296">
        <v>3864</v>
      </c>
      <c r="AR14" s="297" t="s">
        <v>504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506</v>
      </c>
      <c r="AL15" s="1155"/>
      <c r="AM15" s="1155"/>
      <c r="AN15" s="1156"/>
      <c r="AO15" s="295">
        <v>20966</v>
      </c>
      <c r="AP15" s="295">
        <v>1070</v>
      </c>
      <c r="AQ15" s="296">
        <v>1710</v>
      </c>
      <c r="AR15" s="297">
        <v>-37.4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507</v>
      </c>
      <c r="AL16" s="1158"/>
      <c r="AM16" s="1158"/>
      <c r="AN16" s="1159"/>
      <c r="AO16" s="295">
        <v>-107070</v>
      </c>
      <c r="AP16" s="295">
        <v>-5466</v>
      </c>
      <c r="AQ16" s="296">
        <v>-7653</v>
      </c>
      <c r="AR16" s="297">
        <v>-28.6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1334470</v>
      </c>
      <c r="AP17" s="295">
        <v>68130</v>
      </c>
      <c r="AQ17" s="296">
        <v>98649</v>
      </c>
      <c r="AR17" s="297">
        <v>-30.9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512</v>
      </c>
      <c r="AL21" s="1150"/>
      <c r="AM21" s="1150"/>
      <c r="AN21" s="1151"/>
      <c r="AO21" s="307">
        <v>5.87</v>
      </c>
      <c r="AP21" s="308">
        <v>9.08</v>
      </c>
      <c r="AQ21" s="309">
        <v>-3.21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513</v>
      </c>
      <c r="AL22" s="1150"/>
      <c r="AM22" s="1150"/>
      <c r="AN22" s="1151"/>
      <c r="AO22" s="312">
        <v>97.8</v>
      </c>
      <c r="AP22" s="313">
        <v>97.3</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518</v>
      </c>
      <c r="AL32" s="1166"/>
      <c r="AM32" s="1166"/>
      <c r="AN32" s="1167"/>
      <c r="AO32" s="322">
        <v>500499</v>
      </c>
      <c r="AP32" s="322">
        <v>25553</v>
      </c>
      <c r="AQ32" s="323">
        <v>48423</v>
      </c>
      <c r="AR32" s="324">
        <v>-47.2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519</v>
      </c>
      <c r="AL33" s="1166"/>
      <c r="AM33" s="1166"/>
      <c r="AN33" s="1167"/>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520</v>
      </c>
      <c r="AL34" s="1166"/>
      <c r="AM34" s="1166"/>
      <c r="AN34" s="1167"/>
      <c r="AO34" s="322" t="s">
        <v>504</v>
      </c>
      <c r="AP34" s="322" t="s">
        <v>504</v>
      </c>
      <c r="AQ34" s="323">
        <v>13</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521</v>
      </c>
      <c r="AL35" s="1166"/>
      <c r="AM35" s="1166"/>
      <c r="AN35" s="1167"/>
      <c r="AO35" s="322">
        <v>132339</v>
      </c>
      <c r="AP35" s="322">
        <v>6756</v>
      </c>
      <c r="AQ35" s="323">
        <v>14651</v>
      </c>
      <c r="AR35" s="324">
        <v>-53.9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522</v>
      </c>
      <c r="AL36" s="1166"/>
      <c r="AM36" s="1166"/>
      <c r="AN36" s="1167"/>
      <c r="AO36" s="322">
        <v>58853</v>
      </c>
      <c r="AP36" s="322">
        <v>3005</v>
      </c>
      <c r="AQ36" s="323">
        <v>3601</v>
      </c>
      <c r="AR36" s="324">
        <v>-16.600000000000001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523</v>
      </c>
      <c r="AL37" s="1166"/>
      <c r="AM37" s="1166"/>
      <c r="AN37" s="1167"/>
      <c r="AO37" s="322" t="s">
        <v>504</v>
      </c>
      <c r="AP37" s="322" t="s">
        <v>504</v>
      </c>
      <c r="AQ37" s="323">
        <v>938</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524</v>
      </c>
      <c r="AL38" s="1169"/>
      <c r="AM38" s="1169"/>
      <c r="AN38" s="1170"/>
      <c r="AO38" s="325">
        <v>69</v>
      </c>
      <c r="AP38" s="325">
        <v>4</v>
      </c>
      <c r="AQ38" s="326">
        <v>4</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525</v>
      </c>
      <c r="AL39" s="1169"/>
      <c r="AM39" s="1169"/>
      <c r="AN39" s="1170"/>
      <c r="AO39" s="322">
        <v>-20909</v>
      </c>
      <c r="AP39" s="322">
        <v>-1067</v>
      </c>
      <c r="AQ39" s="323">
        <v>-3765</v>
      </c>
      <c r="AR39" s="324">
        <v>-71.7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526</v>
      </c>
      <c r="AL40" s="1166"/>
      <c r="AM40" s="1166"/>
      <c r="AN40" s="1167"/>
      <c r="AO40" s="322">
        <v>-484971</v>
      </c>
      <c r="AP40" s="322">
        <v>-24760</v>
      </c>
      <c r="AQ40" s="323">
        <v>-44033</v>
      </c>
      <c r="AR40" s="324">
        <v>-43.8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185880</v>
      </c>
      <c r="AP41" s="322">
        <v>9490</v>
      </c>
      <c r="AQ41" s="323">
        <v>19832</v>
      </c>
      <c r="AR41" s="324">
        <v>-52.1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494</v>
      </c>
      <c r="AN49" s="1162" t="s">
        <v>530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1054417</v>
      </c>
      <c r="AN51" s="344">
        <v>56854</v>
      </c>
      <c r="AO51" s="345">
        <v>-53.8</v>
      </c>
      <c r="AP51" s="346">
        <v>74444</v>
      </c>
      <c r="AQ51" s="347">
        <v>6.6</v>
      </c>
      <c r="AR51" s="348">
        <v>-60.4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199799</v>
      </c>
      <c r="AN52" s="352">
        <v>10773</v>
      </c>
      <c r="AO52" s="353">
        <v>-66.5</v>
      </c>
      <c r="AP52" s="354">
        <v>34175</v>
      </c>
      <c r="AQ52" s="355">
        <v>4.0999999999999996</v>
      </c>
      <c r="AR52" s="356">
        <v>-70.599999999999994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1870671</v>
      </c>
      <c r="AN53" s="344">
        <v>100342</v>
      </c>
      <c r="AO53" s="345">
        <v>76.5</v>
      </c>
      <c r="AP53" s="346">
        <v>85205</v>
      </c>
      <c r="AQ53" s="347">
        <v>14.5</v>
      </c>
      <c r="AR53" s="348">
        <v>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239418</v>
      </c>
      <c r="AN54" s="352">
        <v>12842</v>
      </c>
      <c r="AO54" s="353">
        <v>19.2</v>
      </c>
      <c r="AP54" s="354">
        <v>38847</v>
      </c>
      <c r="AQ54" s="355">
        <v>13.7</v>
      </c>
      <c r="AR54" s="356">
        <v>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857653</v>
      </c>
      <c r="AN55" s="344">
        <v>45364</v>
      </c>
      <c r="AO55" s="345">
        <v>-54.8</v>
      </c>
      <c r="AP55" s="346">
        <v>69469</v>
      </c>
      <c r="AQ55" s="347">
        <v>-18.5</v>
      </c>
      <c r="AR55" s="348">
        <v>-36.299999999999997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64312</v>
      </c>
      <c r="AN56" s="352">
        <v>3402</v>
      </c>
      <c r="AO56" s="353">
        <v>-73.5</v>
      </c>
      <c r="AP56" s="354">
        <v>38215</v>
      </c>
      <c r="AQ56" s="355">
        <v>-1.6</v>
      </c>
      <c r="AR56" s="356">
        <v>-71.900000000000006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968437</v>
      </c>
      <c r="AN57" s="344">
        <v>50363</v>
      </c>
      <c r="AO57" s="345">
        <v>11</v>
      </c>
      <c r="AP57" s="346">
        <v>67293</v>
      </c>
      <c r="AQ57" s="347">
        <v>-3.1</v>
      </c>
      <c r="AR57" s="348">
        <v>14.1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49101</v>
      </c>
      <c r="AN58" s="352">
        <v>2553</v>
      </c>
      <c r="AO58" s="353">
        <v>-25</v>
      </c>
      <c r="AP58" s="354">
        <v>35076</v>
      </c>
      <c r="AQ58" s="355">
        <v>-8.1999999999999993</v>
      </c>
      <c r="AR58" s="356">
        <v>-16.8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702614</v>
      </c>
      <c r="AN59" s="344">
        <v>35871</v>
      </c>
      <c r="AO59" s="345">
        <v>-28.8</v>
      </c>
      <c r="AP59" s="346">
        <v>67343</v>
      </c>
      <c r="AQ59" s="347">
        <v>0.1</v>
      </c>
      <c r="AR59" s="348">
        <v>-28.9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11485</v>
      </c>
      <c r="AN60" s="352">
        <v>586</v>
      </c>
      <c r="AO60" s="353">
        <v>-77</v>
      </c>
      <c r="AP60" s="354">
        <v>32865</v>
      </c>
      <c r="AQ60" s="355">
        <v>-6.3</v>
      </c>
      <c r="AR60" s="356">
        <v>-70.7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1090758</v>
      </c>
      <c r="AN61" s="359">
        <v>57759</v>
      </c>
      <c r="AO61" s="360">
        <v>-10</v>
      </c>
      <c r="AP61" s="361">
        <v>72751</v>
      </c>
      <c r="AQ61" s="362">
        <v>-0.1</v>
      </c>
      <c r="AR61" s="348">
        <v>-9.9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112823</v>
      </c>
      <c r="AN62" s="352">
        <v>6031</v>
      </c>
      <c r="AO62" s="353">
        <v>-44.6</v>
      </c>
      <c r="AP62" s="354">
        <v>35836</v>
      </c>
      <c r="AQ62" s="355">
        <v>0.3</v>
      </c>
      <c r="AR62" s="356">
        <v>-44.9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Ivu+Rl/hEHNAG+JxEyk15JRkN4tHptb5LHmRVWyRHp2drtx1FRpPBXsbhtp80/VR/A/urraiBJtz+UOQlJhEA==" saltValue="y5Q6KY8gZV9nkmTdJY+F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BL40" sqref="BL4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Y/QBBzrQYhuXiO7/UI95/kFHQ77Ke9Tk4pZiITBwgzX0BQFzPswXETQRh4/RxFqmhAlZuDO30egb61MJx7X+w==" saltValue="rnAN5+hAFH0htgf2McJR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7" zoomScale="55" zoomScaleNormal="55" zoomScaleSheetLayoutView="55" workbookViewId="0">
      <selection activeCell="BK85" sqref="BK8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uZP2HyhuftqhY6wIilEI12HFzu6itAzE3gZXAWvaoMFzEi5v36eV5uD+nY+WTchXzKN2//fW/0WW/DfxNp6w==" saltValue="jEYdjAd7ygMmyTQDQCZ5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4" t="s">
        <v>3</v>
      </c>
      <c r="D47" s="1174"/>
      <c r="E47" s="1175"/>
      <c r="F47" s="11">
        <v>42.49</v>
      </c>
      <c r="G47" s="12">
        <v>32.880000000000003</v>
      </c>
      <c r="H47" s="12">
        <v>36.909999999999997</v>
      </c>
      <c r="I47" s="12">
        <v>39.21</v>
      </c>
      <c r="J47" s="13">
        <v>39.549999999999997</v>
      </c>
    </row>
    <row r="48" spans="2:10" ht="57.75" customHeight="1" x14ac:dyDescent="0.15">
      <c r="B48" s="14"/>
      <c r="C48" s="1176" t="s">
        <v>4</v>
      </c>
      <c r="D48" s="1176"/>
      <c r="E48" s="1177"/>
      <c r="F48" s="15">
        <v>1.22</v>
      </c>
      <c r="G48" s="16">
        <v>10.35</v>
      </c>
      <c r="H48" s="16">
        <v>6</v>
      </c>
      <c r="I48" s="16">
        <v>8.3800000000000008</v>
      </c>
      <c r="J48" s="17">
        <v>3.91</v>
      </c>
    </row>
    <row r="49" spans="2:10" ht="57.75" customHeight="1" thickBot="1" x14ac:dyDescent="0.2">
      <c r="B49" s="18"/>
      <c r="C49" s="1178" t="s">
        <v>5</v>
      </c>
      <c r="D49" s="1178"/>
      <c r="E49" s="1179"/>
      <c r="F49" s="19" t="s">
        <v>551</v>
      </c>
      <c r="G49" s="20" t="s">
        <v>552</v>
      </c>
      <c r="H49" s="20" t="s">
        <v>553</v>
      </c>
      <c r="I49" s="20">
        <v>2.4900000000000002</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ajtrXuj8qkoaayYFnPwtFkJ1SoJqx7JLNf8iqIeqeEoJ4pShaDKDS2DB4mcOXrerT/n6K6YLoxyilQQfsSNtQ==" saltValue="rwkmQame5scwB4aXaRp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2019-03-08T04:18:47Z</cp:lastPrinted>
  <dcterms:created xsi:type="dcterms:W3CDTF">2019-02-14T05:37:24Z</dcterms:created>
  <dcterms:modified xsi:type="dcterms:W3CDTF">2019-10-31T12:21:39Z</dcterms:modified>
  <cp:category/>
</cp:coreProperties>
</file>