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yonabaru322\Desktop\期限付き事務\R20923〆　平成30年度財政状況資料集の作成について（2回目：公会計分）\報告\"/>
    </mc:Choice>
  </mc:AlternateContent>
  <xr:revisionPtr revIDLastSave="0" documentId="13_ncr:1_{01C602A5-4B96-4674-9417-E47873C3F39C}" xr6:coauthVersionLast="45" xr6:coauthVersionMax="45" xr10:uidLastSave="{00000000-0000-0000-0000-000000000000}"/>
  <bookViews>
    <workbookView xWindow="20370" yWindow="-120" windowWidth="20730" windowHeight="11160" tabRatio="92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C35" i="10"/>
  <c r="BW34" i="10"/>
  <c r="U34" i="10"/>
  <c r="U35" i="10" s="1"/>
  <c r="C34" i="10"/>
  <c r="AM34" i="10" s="1"/>
  <c r="BE34" i="10" l="1"/>
  <c r="CO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<sst xmlns="http://schemas.openxmlformats.org/spreadsheetml/2006/main" count="1118" uniqueCount="578">
  <si>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</si>
  <si>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</si>
  <si>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</si>
  <si>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</si>
  <si>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</si>
  <si>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</si>
  <si>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</si>
  <si>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</si>
  <si>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</si>
  <si>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</si>
  <si>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</si>
  <si>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</si>
  <si>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</si>
  <si>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</si>
  <si>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</si>
  <si>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</si>
  <si>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</si>
  <si>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</si>
  <si>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</si>
  <si>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</si>
  <si>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</si>
  <si>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</si>
  <si>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</si>
  <si>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</si>
  <si>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</si>
  <si>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</si>
  <si>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</si>
  <si>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</si>
  <si>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</si>
  <si>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</si>
  <si>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</si>
  <si>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</si>
  <si>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</si>
  <si>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</si>
  <si>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</si>
  <si>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</si>
  <si>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</si>
  <si>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</si>
  <si>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</si>
  <si>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</si>
  <si>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</si>
  <si>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</si>
  <si>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</si>
  <si>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</si>
  <si>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</si>
  <si>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</si>
  <si>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</si>
  <si>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</si>
  <si>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</si>
  <si>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</si>
  <si>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</si>
  <si>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</si>
  <si>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</si>
  <si>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</si>
  <si>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</si>
  <si>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</si>
  <si>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</si>
  <si>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</si>
  <si>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</si>
  <si>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</si>
  <si>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</si>
  <si>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</si>
  <si>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</si>
  <si>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</si>
  <si>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</si>
  <si>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</si>
  <si>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</si>
  <si>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</si>
  <si>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</si>
  <si>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</si>
  <si>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</si>
  <si>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</si>
  <si>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</si>
  <si>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</si>
  <si>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</si>
  <si>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</si>
  <si>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</si>
  <si>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</si>
  <si>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</si>
  <si>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</si>
  <si>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</si>
  <si>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</si>
  <si>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</si>
  <si>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</si>
  <si>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</si>
  <si>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</si>
  <si>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</si>
  <si>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</si>
  <si>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</si>
  <si>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</si>
  <si>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</si>
  <si>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</si>
  <si>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</si>
  <si>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</si>
  <si>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</si>
  <si>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</si>
  <si>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</si>
  <si>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与那原町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</si>
  <si>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</si>
  <si>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</si>
  <si>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</si>
  <si>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</si>
  <si>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</si>
  <si>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</si>
  <si>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</si>
  <si>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</si>
  <si>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</si>
  <si>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</si>
  <si>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</si>
  <si>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</si>
  <si>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</si>
  <si>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</si>
  <si>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</si>
  <si>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</si>
  <si>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</si>
  <si>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</si>
  <si>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</si>
  <si>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</si>
  <si>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</si>
  <si>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</si>
  <si>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</si>
  <si>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</si>
  <si>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</si>
  <si>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</si>
  <si>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</si>
  <si>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</si>
  <si>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</si>
  <si>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</si>
  <si>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</si>
  <si>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</si>
  <si>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</si>
  <si>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</si>
  <si>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</si>
  <si>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</si>
  <si>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</si>
  <si>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</si>
  <si>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</si>
  <si>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</si>
  <si>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</si>
  <si>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</si>
  <si>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</si>
  <si>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</si>
  <si>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</si>
  <si>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</si>
  <si>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</si>
  <si>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</si>
  <si>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</si>
  <si>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</si>
  <si>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</si>
  <si>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</si>
  <si>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</si>
  <si>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</si>
  <si>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</si>
  <si>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</si>
  <si>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</si>
  <si>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</si>
  <si>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</si>
  <si>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</si>
  <si>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</si>
  <si>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</si>
  <si>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</si>
  <si>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</si>
  <si>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</si>
  <si>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</si>
  <si>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</si>
  <si>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</si>
  <si>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</si>
  <si>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</si>
  <si>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</si>
  <si>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</si>
  <si>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</si>
  <si>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</si>
  <si>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</si>
  <si>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</si>
  <si>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</si>
  <si>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</si>
  <si>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</si>
  <si>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</si>
  <si>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</si>
  <si>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</si>
  <si>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</si>
  <si>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</si>
  <si>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</si>
  <si>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</si>
  <si>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</si>
  <si>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</si>
  <si>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</si>
  <si>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</si>
  <si>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</si>
  <si>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</si>
  <si>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</si>
  <si>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</si>
  <si>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</si>
  <si>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</si>
  <si>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</si>
  <si>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</si>
  <si>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</si>
  <si>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</si>
  <si>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</si>
  <si>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</si>
  <si>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</si>
  <si>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</si>
  <si>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</si>
  <si>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</si>
  <si>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</si>
  <si>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</si>
  <si>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</si>
  <si>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</si>
  <si>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</si>
  <si>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</si>
  <si>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</si>
  <si>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沖縄県与那原町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</si>
  <si>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</si>
  <si>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</si>
  <si>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</si>
  <si>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</si>
  <si>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</si>
  <si>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</si>
  <si>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</si>
  <si>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</si>
  <si>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</si>
  <si>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</si>
  <si>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</si>
  <si>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</si>
  <si>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</si>
  <si>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</si>
  <si>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</si>
  <si>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</si>
  <si>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</si>
  <si>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</si>
  <si>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</si>
  <si>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</si>
  <si>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</si>
  <si>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</si>
  <si>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</si>
  <si>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</si>
  <si>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</si>
  <si>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</si>
  <si>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</si>
  <si>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</si>
  <si>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</si>
  <si>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</si>
  <si>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</si>
  <si>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</si>
  <si>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</si>
  <si>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</si>
  <si>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</si>
  <si>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</si>
  <si>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</si>
  <si>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</si>
  <si>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</si>
  <si>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</si>
  <si>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</si>
  <si>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</si>
  <si>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</si>
  <si>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</si>
  <si>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</si>
  <si>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</si>
  <si>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</si>
  <si>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</si>
  <si>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</si>
  <si>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</si>
  <si>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</si>
  <si>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</si>
  <si>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</si>
  <si>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</si>
  <si>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</si>
  <si>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</si>
  <si>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</si>
  <si>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</si>
  <si>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</si>
  <si>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</si>
  <si>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</si>
  <si>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</si>
  <si>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</si>
  <si>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</si>
  <si>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</si>
  <si>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</si>
  <si>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</si>
  <si>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</si>
  <si>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</si>
  <si>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</si>
  <si>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</si>
  <si>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</si>
  <si>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</si>
  <si>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</si>
  <si>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</si>
  <si>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</si>
  <si>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</si>
  <si>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</si>
  <si>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</si>
  <si>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</si>
  <si>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</si>
  <si>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</si>
  <si>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</si>
  <si>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</si>
  <si>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</si>
  <si>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</si>
  <si>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</si>
  <si>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</si>
  <si>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</si>
  <si>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</si>
  <si>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</si>
  <si>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</si>
  <si>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</si>
  <si>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</si>
  <si>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</si>
  <si>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</si>
  <si>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</si>
  <si>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</si>
  <si>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</si>
  <si>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</si>
  <si>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</si>
  <si>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</si>
  <si>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</si>
  <si>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</si>
  <si>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</si>
  <si>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</si>
  <si>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</si>
  <si>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</si>
  <si>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</si>
  <si>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</si>
  <si>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</si>
  <si>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</si>
  <si>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</si>
  <si>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</si>
  <si>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</si>
  <si>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</si>
  <si>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</si>
  <si>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</si>
  <si>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</si>
  <si>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</si>
  <si>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</si>
  <si>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</si>
  <si>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</si>
  <si>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</si>
  <si>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</si>
  <si>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</si>
  <si>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</si>
  <si>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</si>
  <si>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</si>
  <si>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</si>
  <si>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</si>
  <si>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</si>
  <si>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</si>
  <si>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</si>
  <si>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</si>
  <si>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</si>
  <si>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</si>
  <si>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</si>
  <si>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</si>
  <si>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</si>
  <si>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</si>
  <si>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</si>
  <si>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</si>
  <si>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</si>
  <si>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</si>
  <si>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</si>
  <si>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</si>
  <si>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</si>
  <si>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</si>
  <si>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沖縄県与那原町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</si>
  <si>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</si>
  <si>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</si>
  <si>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</si>
  <si>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</si>
  <si>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</si>
  <si>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</si>
  <si>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</si>
  <si>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</si>
  <si>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</si>
  <si>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</si>
  <si>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</si>
  <si>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</si>
  <si>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</si>
  <si>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</si>
  <si>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</si>
  <si>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</si>
  <si>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</si>
  <si>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</si>
  <si>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</si>
  <si>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</si>
  <si>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</si>
  <si>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</si>
  <si>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</si>
  <si>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</si>
  <si>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</si>
  <si>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</si>
  <si>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</si>
  <si>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</si>
  <si>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</si>
  <si>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</si>
  <si>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</si>
  <si>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</si>
  <si>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</si>
  <si>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</si>
  <si>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</si>
  <si>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</si>
  <si>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</si>
  <si>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</si>
  <si>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</si>
  <si>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</si>
  <si>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</si>
  <si>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</si>
  <si>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</si>
  <si>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</si>
  <si>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</si>
  <si>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</si>
  <si>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</si>
  <si>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</si>
  <si>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</si>
  <si>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</si>
  <si>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</si>
  <si>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</si>
  <si>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</si>
  <si>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</si>
  <si>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</si>
  <si>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</si>
  <si>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</si>
  <si>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</si>
  <si>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</si>
  <si>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</si>
  <si>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</si>
  <si>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</si>
  <si>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</si>
  <si>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</si>
  <si>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</si>
  <si>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</si>
  <si>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</si>
  <si>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</si>
  <si>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</si>
  <si>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</si>
  <si>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</si>
  <si>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</si>
  <si>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</si>
  <si>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</si>
  <si>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</si>
  <si>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</si>
  <si>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</si>
  <si>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</si>
  <si>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</si>
  <si>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</si>
  <si>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</si>
  <si>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</si>
  <si>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</si>
  <si>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</si>
  <si>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</si>
  <si>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</si>
  <si>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</si>
  <si>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</si>
  <si>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</si>
  <si>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</si>
  <si>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</si>
  <si>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</si>
  <si>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</si>
  <si>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</si>
  <si>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</si>
  <si>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</si>
  <si>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</si>
  <si>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</si>
  <si>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</si>
  <si>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</si>
  <si>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</si>
  <si>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</si>
  <si>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</si>
  <si>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</si>
  <si>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</si>
  <si>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</si>
  <si>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</si>
  <si>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</si>
  <si>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</si>
  <si>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</si>
  <si>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</si>
  <si>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</si>
  <si>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</si>
  <si>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</si>
  <si>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</si>
  <si>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</si>
  <si>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</si>
  <si>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</si>
  <si>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</si>
  <si>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</si>
  <si>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</si>
  <si>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</si>
  <si>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</si>
  <si>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</si>
  <si>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</si>
  <si>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</si>
  <si>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</si>
  <si>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</si>
  <si>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</si>
  <si>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</si>
  <si>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</si>
  <si>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</si>
  <si>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</si>
  <si>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</si>
  <si>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</si>
  <si>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</si>
  <si>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</si>
  <si>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</si>
  <si>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</si>
  <si>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</si>
  <si>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</si>
  <si>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</si>
  <si>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</si>
  <si>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</si>
  <si>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</si>
  <si>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</si>
  <si>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</si>
  <si>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</si>
  <si>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</si>
  <si>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</si>
  <si>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</si>
  <si>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</si>
  <si>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</si>
  <si>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</si>
  <si>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</si>
  <si>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</si>
  <si>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</si>
  <si>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</si>
  <si>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</si>
  <si>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</si>
  <si>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</si>
  <si>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</si>
  <si>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</si>
  <si>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</si>
  <si>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</si>
  <si>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</si>
  <si>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</si>
  <si>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</si>
  <si>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</si>
  <si>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</si>
  <si>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</si>
  <si>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</si>
  <si>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</si>
  <si>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</si>
  <si>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</si>
  <si>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</si>
  <si>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</si>
  <si>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</si>
  <si>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</si>
  <si>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</si>
  <si>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1.26</t>
  </si>
  <si>
    <t>▲ 3.66</t>
  </si>
  <si>
    <t>▲ 7.38</t>
  </si>
  <si>
    <t>▲ 4.05</t>
  </si>
  <si>
    <t>水道事業会計</t>
  </si>
  <si>
    <t>一般会計</t>
  </si>
  <si>
    <t>国民健康保険特別会計</t>
  </si>
  <si>
    <t>公共下水道事業特別会計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</si>
  <si>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</si>
  <si>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</si>
  <si>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</si>
  <si>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</si>
  <si>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</si>
  <si>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</si>
  <si>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</si>
  <si>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</si>
  <si>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(公共施設等整備基金(H30年度末現在))</t>
    <rPh sb="1" eb="10">
      <t>コウキョウシセツトウセイビキキン</t>
    </rPh>
    <rPh sb="14" eb="17">
      <t>ネンドマツ</t>
    </rPh>
    <rPh sb="17" eb="19">
      <t>ゲンザイ</t>
    </rPh>
    <phoneticPr fontId="18"/>
  </si>
  <si>
    <t>(地域福祉基金(H30年度末現在))</t>
    <rPh sb="1" eb="7">
      <t>チイキフクシキキン</t>
    </rPh>
    <rPh sb="11" eb="14">
      <t>ネンドマツ</t>
    </rPh>
    <rPh sb="14" eb="16">
      <t>ゲンザイ</t>
    </rPh>
    <phoneticPr fontId="18"/>
  </si>
  <si>
    <t>(地域振興基金(H30年度末現在))</t>
    <rPh sb="1" eb="5">
      <t>チイキシンコウ</t>
    </rPh>
    <rPh sb="5" eb="7">
      <t>キキン</t>
    </rPh>
    <rPh sb="11" eb="14">
      <t>ネンドマツ</t>
    </rPh>
    <rPh sb="14" eb="16">
      <t>ゲンザイ</t>
    </rPh>
    <phoneticPr fontId="18"/>
  </si>
  <si>
    <t>(ふるさと基金(H30年度末現在))</t>
    <rPh sb="5" eb="7">
      <t>キキン</t>
    </rPh>
    <rPh sb="11" eb="14">
      <t>ネンドマツ</t>
    </rPh>
    <rPh sb="14" eb="16">
      <t>ゲンザイ</t>
    </rPh>
    <phoneticPr fontId="18"/>
  </si>
  <si>
    <t>(リサイクル基金(H30年度末現在))</t>
    <rPh sb="6" eb="8">
      <t>キキン</t>
    </rPh>
    <rPh sb="12" eb="15">
      <t>ネンドマツ</t>
    </rPh>
    <rPh sb="15" eb="17">
      <t>ゲンザイ</t>
    </rPh>
    <phoneticPr fontId="18"/>
  </si>
  <si>
    <t>-</t>
    <phoneticPr fontId="2"/>
  </si>
  <si>
    <t>-</t>
    <phoneticPr fontId="2"/>
  </si>
  <si>
    <t>沖縄県土地開発公社与那原支社</t>
    <rPh sb="0" eb="3">
      <t>オキナワケン</t>
    </rPh>
    <rPh sb="3" eb="5">
      <t>トチ</t>
    </rPh>
    <rPh sb="5" eb="7">
      <t>カイハツ</t>
    </rPh>
    <rPh sb="7" eb="9">
      <t>コウシャ</t>
    </rPh>
    <rPh sb="9" eb="12">
      <t>ヨナバル</t>
    </rPh>
    <rPh sb="12" eb="14">
      <t>シシャ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</si>
  <si>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</si>
  <si>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</si>
  <si>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</si>
  <si>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増加傾向にあり、類似団体と比較すると高い水準にある一方、有形固定資産減価償却率は類似団体よりも低い水準となっている。将来負担比率については、起債残高の減少、町税の増加による標準財政規模の増加により減少傾向となっていることから、類似団体と同水準に近付きつつある。有形固定資産減価償却率については、公共施設等の数が少ないこと、建築経過年数が比較的短いことが要因として低い水準を維持している。</t>
    <rPh sb="0" eb="2">
      <t>ショウライ</t>
    </rPh>
    <rPh sb="2" eb="4">
      <t>フタン</t>
    </rPh>
    <rPh sb="4" eb="6">
      <t>ヒリツ</t>
    </rPh>
    <rPh sb="7" eb="9">
      <t>ゾウカ</t>
    </rPh>
    <rPh sb="9" eb="11">
      <t>ケイコウ</t>
    </rPh>
    <rPh sb="15" eb="17">
      <t>ルイジ</t>
    </rPh>
    <rPh sb="17" eb="19">
      <t>ダンタイ</t>
    </rPh>
    <rPh sb="20" eb="22">
      <t>ヒカク</t>
    </rPh>
    <rPh sb="25" eb="26">
      <t>タカ</t>
    </rPh>
    <rPh sb="27" eb="29">
      <t>スイジュン</t>
    </rPh>
    <rPh sb="32" eb="34">
      <t>イッポウ</t>
    </rPh>
    <rPh sb="35" eb="41">
      <t>ユウケイコテイシサン</t>
    </rPh>
    <rPh sb="41" eb="43">
      <t>ゲンカ</t>
    </rPh>
    <rPh sb="43" eb="45">
      <t>ショウキャク</t>
    </rPh>
    <rPh sb="45" eb="46">
      <t>リツ</t>
    </rPh>
    <rPh sb="47" eb="49">
      <t>ルイジ</t>
    </rPh>
    <rPh sb="49" eb="51">
      <t>ダンタイ</t>
    </rPh>
    <rPh sb="54" eb="55">
      <t>ヒク</t>
    </rPh>
    <rPh sb="56" eb="58">
      <t>スイジュン</t>
    </rPh>
    <rPh sb="65" eb="69">
      <t>ショウライフタン</t>
    </rPh>
    <rPh sb="69" eb="71">
      <t>ヒリツ</t>
    </rPh>
    <rPh sb="77" eb="79">
      <t>キサイ</t>
    </rPh>
    <rPh sb="79" eb="81">
      <t>ザンダカ</t>
    </rPh>
    <rPh sb="82" eb="84">
      <t>ゲンショウ</t>
    </rPh>
    <rPh sb="85" eb="87">
      <t>チョウゼイ</t>
    </rPh>
    <rPh sb="88" eb="90">
      <t>ゾウカ</t>
    </rPh>
    <rPh sb="93" eb="95">
      <t>ヒョウジュン</t>
    </rPh>
    <rPh sb="95" eb="97">
      <t>ザイセイ</t>
    </rPh>
    <rPh sb="97" eb="99">
      <t>キボ</t>
    </rPh>
    <rPh sb="100" eb="102">
      <t>ゾウカ</t>
    </rPh>
    <rPh sb="105" eb="107">
      <t>ゲンショウ</t>
    </rPh>
    <rPh sb="107" eb="109">
      <t>ケイコウ</t>
    </rPh>
    <rPh sb="120" eb="122">
      <t>ルイジ</t>
    </rPh>
    <rPh sb="122" eb="124">
      <t>ダンタイ</t>
    </rPh>
    <rPh sb="125" eb="126">
      <t>ドウ</t>
    </rPh>
    <rPh sb="126" eb="128">
      <t>スイジュン</t>
    </rPh>
    <rPh sb="129" eb="131">
      <t>チカヅ</t>
    </rPh>
    <rPh sb="137" eb="139">
      <t>ユウケイ</t>
    </rPh>
    <rPh sb="139" eb="141">
      <t>コテイ</t>
    </rPh>
    <rPh sb="141" eb="143">
      <t>シサン</t>
    </rPh>
    <rPh sb="143" eb="145">
      <t>ゲンカ</t>
    </rPh>
    <rPh sb="145" eb="147">
      <t>ショウキャク</t>
    </rPh>
    <rPh sb="147" eb="148">
      <t>リツ</t>
    </rPh>
    <rPh sb="154" eb="156">
      <t>コウキョウ</t>
    </rPh>
    <rPh sb="156" eb="158">
      <t>シセツ</t>
    </rPh>
    <rPh sb="158" eb="159">
      <t>トウ</t>
    </rPh>
    <rPh sb="160" eb="161">
      <t>カズ</t>
    </rPh>
    <rPh sb="162" eb="163">
      <t>スク</t>
    </rPh>
    <rPh sb="168" eb="170">
      <t>ケンチク</t>
    </rPh>
    <rPh sb="170" eb="172">
      <t>ケイカ</t>
    </rPh>
    <rPh sb="172" eb="174">
      <t>ネンスウ</t>
    </rPh>
    <rPh sb="175" eb="178">
      <t>ヒカクテキ</t>
    </rPh>
    <rPh sb="178" eb="179">
      <t>ミジカ</t>
    </rPh>
    <rPh sb="183" eb="185">
      <t>ヨウイン</t>
    </rPh>
    <rPh sb="188" eb="189">
      <t>ヒク</t>
    </rPh>
    <rPh sb="190" eb="192">
      <t>スイジュン</t>
    </rPh>
    <rPh sb="193" eb="195">
      <t>イジ</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</si>
  <si>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</si>
  <si>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</si>
  <si>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</si>
  <si>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</si>
  <si>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</si>
  <si>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</si>
  <si>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る一方、将来負担比率は高い水準にある。実質公債費比率については、ここ数年において、毎年の新規発行額を低く抑えてきたこと、過去に発行した高い利率の起債の償還が終了してきたことで低い水準となっている。将来負担比率については、起債残高の減少、町税の伸びによる標準財政規模の増加により減少傾向となっていることから、類似団体と同水準に近付きつつある。</t>
    <rPh sb="0" eb="2">
      <t>ジッシツ</t>
    </rPh>
    <rPh sb="2" eb="5">
      <t>コウサイヒ</t>
    </rPh>
    <rPh sb="5" eb="7">
      <t>ヒリツ</t>
    </rPh>
    <rPh sb="8" eb="10">
      <t>ルイジ</t>
    </rPh>
    <rPh sb="10" eb="12">
      <t>ダンタイ</t>
    </rPh>
    <rPh sb="13" eb="15">
      <t>ヒカク</t>
    </rPh>
    <rPh sb="17" eb="18">
      <t>ヒク</t>
    </rPh>
    <rPh sb="19" eb="21">
      <t>スイジュン</t>
    </rPh>
    <rPh sb="24" eb="26">
      <t>イッポウ</t>
    </rPh>
    <rPh sb="27" eb="29">
      <t>ショウライ</t>
    </rPh>
    <rPh sb="29" eb="31">
      <t>フタン</t>
    </rPh>
    <rPh sb="31" eb="33">
      <t>ヒリツ</t>
    </rPh>
    <rPh sb="34" eb="35">
      <t>タカ</t>
    </rPh>
    <rPh sb="36" eb="38">
      <t>スイジュン</t>
    </rPh>
    <rPh sb="42" eb="44">
      <t>ジッシツ</t>
    </rPh>
    <rPh sb="44" eb="47">
      <t>コウサイヒ</t>
    </rPh>
    <rPh sb="47" eb="49">
      <t>ヒリツ</t>
    </rPh>
    <rPh sb="57" eb="59">
      <t>スウネン</t>
    </rPh>
    <rPh sb="64" eb="66">
      <t>マイトシ</t>
    </rPh>
    <rPh sb="67" eb="69">
      <t>シンキ</t>
    </rPh>
    <rPh sb="69" eb="72">
      <t>ハッコウガク</t>
    </rPh>
    <rPh sb="73" eb="74">
      <t>ヒク</t>
    </rPh>
    <rPh sb="75" eb="76">
      <t>オサ</t>
    </rPh>
    <rPh sb="83" eb="85">
      <t>カコ</t>
    </rPh>
    <rPh sb="86" eb="88">
      <t>ハッコウ</t>
    </rPh>
    <rPh sb="90" eb="91">
      <t>タカ</t>
    </rPh>
    <rPh sb="92" eb="94">
      <t>リリツ</t>
    </rPh>
    <rPh sb="95" eb="97">
      <t>キサイ</t>
    </rPh>
    <rPh sb="98" eb="100">
      <t>ショウカン</t>
    </rPh>
    <rPh sb="101" eb="103">
      <t>シュウリョウ</t>
    </rPh>
    <rPh sb="110" eb="111">
      <t>ヒク</t>
    </rPh>
    <rPh sb="112" eb="114">
      <t>スイジュン</t>
    </rPh>
    <rPh sb="121" eb="123">
      <t>ショウライ</t>
    </rPh>
    <rPh sb="123" eb="125">
      <t>フタン</t>
    </rPh>
    <rPh sb="125" eb="127">
      <t>ヒリツ</t>
    </rPh>
    <rPh sb="181" eb="182">
      <t>ドウ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</si>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</sst>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DAD39DC-BDE9-4819-A7B9-96FEAC835D9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c:ext xmlns:c16="http://schemas.microsoft.com/office/drawing/2014/chart" uri="{C3380CC4-5D6E-409C-BE32-E72D297353CC}">
              <c16:uniqueId val="{00000000-CD53-48DE-97D1-C9A30DE5D2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100342</c:v>
                </c:pt>
                <c:pt idx="1">
                  <c:v>45364</c:v>
                </c:pt>
                <c:pt idx="2">
                  <c:v>50363</c:v>
                </c:pt>
                <c:pt idx="3">
                  <c:v>35871</c:v>
                </c:pt>
                <c:pt idx="4">
                  <c:v>29985</c:v>
                </c:pt>
              </c:numCache>
            </c:numRef>
          </c:val>
          <c:smooth val="0"/>
          <c:extLst>
            <c:ext xmlns:c16="http://schemas.microsoft.com/office/drawing/2014/chart" uri="{C3380CC4-5D6E-409C-BE32-E72D297353CC}">
              <c16:uniqueId val="{00000001-CD53-48DE-97D1-C9A30DE5D2B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10.35</c:v>
                </c:pt>
                <c:pt idx="1">
                  <c:v>6</c:v>
                </c:pt>
                <c:pt idx="2">
                  <c:v>8.3800000000000008</c:v>
                </c:pt>
                <c:pt idx="3">
                  <c:v>3.91</c:v>
                </c:pt>
                <c:pt idx="4">
                  <c:v>2.35</c:v>
                </c:pt>
              </c:numCache>
            </c:numRef>
          </c:val>
          <c:extLst>
            <c:ext xmlns:c16="http://schemas.microsoft.com/office/drawing/2014/chart" uri="{C3380CC4-5D6E-409C-BE32-E72D297353CC}">
              <c16:uniqueId val="{00000000-9FB6-440C-82D5-6CC38DBF1E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32.880000000000003</c:v>
                </c:pt>
                <c:pt idx="1">
                  <c:v>36.909999999999997</c:v>
                </c:pt>
                <c:pt idx="2">
                  <c:v>39.21</c:v>
                </c:pt>
                <c:pt idx="3">
                  <c:v>39.549999999999997</c:v>
                </c:pt>
                <c:pt idx="4">
                  <c:v>38.58</c:v>
                </c:pt>
              </c:numCache>
            </c:numRef>
          </c:val>
          <c:extLst>
            <c:ext xmlns:c16="http://schemas.microsoft.com/office/drawing/2014/chart" uri="{C3380CC4-5D6E-409C-BE32-E72D297353CC}">
              <c16:uniqueId val="{00000001-9FB6-440C-82D5-6CC38DBF1E6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-1.26</c:v>
                </c:pt>
                <c:pt idx="1">
                  <c:v>-3.66</c:v>
                </c:pt>
                <c:pt idx="2">
                  <c:v>2.4900000000000002</c:v>
                </c:pt>
                <c:pt idx="3">
                  <c:v>-7.38</c:v>
                </c:pt>
                <c:pt idx="4">
                  <c:v>-4.05</c:v>
                </c:pt>
              </c:numCache>
            </c:numRef>
          </c:val>
          <c:smooth val="0"/>
          <c:extLst>
            <c:ext xmlns:c16="http://schemas.microsoft.com/office/drawing/2014/chart" uri="{C3380CC4-5D6E-409C-BE32-E72D297353CC}">
              <c16:uniqueId val="{00000002-9FB6-440C-82D5-6CC38DBF1E6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F2F-49D9-B0DC-DC0934B5EB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F2F-49D9-B0DC-DC0934B5EB7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F2F-49D9-B0DC-DC0934B5EB7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F2F-49D9-B0DC-DC0934B5EB7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F2F-49D9-B0DC-DC0934B5EB7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5-5F2F-49D9-B0DC-DC0934B5EB79}"/>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0.28999999999999998</c:v>
                </c:pt>
                <c:pt idx="2">
                  <c:v>#N/A</c:v>
                </c:pt>
                <c:pt idx="3">
                  <c:v>0.38</c:v>
                </c:pt>
                <c:pt idx="4">
                  <c:v>#N/A</c:v>
                </c:pt>
                <c:pt idx="5">
                  <c:v>0.16</c:v>
                </c:pt>
                <c:pt idx="6">
                  <c:v>#N/A</c:v>
                </c:pt>
                <c:pt idx="7">
                  <c:v>0.12</c:v>
                </c:pt>
                <c:pt idx="8">
                  <c:v>#N/A</c:v>
                </c:pt>
                <c:pt idx="9">
                  <c:v>0.08</c:v>
                </c:pt>
              </c:numCache>
            </c:numRef>
          </c:val>
          <c:extLst>
            <c:ext xmlns:c16="http://schemas.microsoft.com/office/drawing/2014/chart" uri="{C3380CC4-5D6E-409C-BE32-E72D297353CC}">
              <c16:uniqueId val="{00000006-5F2F-49D9-B0DC-DC0934B5EB7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7.0000000000000007E-2</c:v>
                </c:pt>
                <c:pt idx="2">
                  <c:v>#N/A</c:v>
                </c:pt>
                <c:pt idx="3">
                  <c:v>0.05</c:v>
                </c:pt>
                <c:pt idx="4">
                  <c:v>#N/A</c:v>
                </c:pt>
                <c:pt idx="5">
                  <c:v>0.11</c:v>
                </c:pt>
                <c:pt idx="6">
                  <c:v>#N/A</c:v>
                </c:pt>
                <c:pt idx="7">
                  <c:v>7.0000000000000007E-2</c:v>
                </c:pt>
                <c:pt idx="8">
                  <c:v>#N/A</c:v>
                </c:pt>
                <c:pt idx="9">
                  <c:v>0.11</c:v>
                </c:pt>
              </c:numCache>
            </c:numRef>
          </c:val>
          <c:extLst>
            <c:ext xmlns:c16="http://schemas.microsoft.com/office/drawing/2014/chart" uri="{C3380CC4-5D6E-409C-BE32-E72D297353CC}">
              <c16:uniqueId val="{00000007-5F2F-49D9-B0DC-DC0934B5EB7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10.35</c:v>
                </c:pt>
                <c:pt idx="2">
                  <c:v>#N/A</c:v>
                </c:pt>
                <c:pt idx="3">
                  <c:v>6</c:v>
                </c:pt>
                <c:pt idx="4">
                  <c:v>#N/A</c:v>
                </c:pt>
                <c:pt idx="5">
                  <c:v>8.3699999999999992</c:v>
                </c:pt>
                <c:pt idx="6">
                  <c:v>#N/A</c:v>
                </c:pt>
                <c:pt idx="7">
                  <c:v>4.05</c:v>
                </c:pt>
                <c:pt idx="8">
                  <c:v>#N/A</c:v>
                </c:pt>
                <c:pt idx="9">
                  <c:v>2.34</c:v>
                </c:pt>
              </c:numCache>
            </c:numRef>
          </c:val>
          <c:extLst>
            <c:ext xmlns:c16="http://schemas.microsoft.com/office/drawing/2014/chart" uri="{C3380CC4-5D6E-409C-BE32-E72D297353CC}">
              <c16:uniqueId val="{00000008-5F2F-49D9-B0DC-DC0934B5EB7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6.3</c:v>
                </c:pt>
                <c:pt idx="2">
                  <c:v>#N/A</c:v>
                </c:pt>
                <c:pt idx="3">
                  <c:v>6.72</c:v>
                </c:pt>
                <c:pt idx="4">
                  <c:v>#N/A</c:v>
                </c:pt>
                <c:pt idx="5">
                  <c:v>6.68</c:v>
                </c:pt>
                <c:pt idx="6">
                  <c:v>#N/A</c:v>
                </c:pt>
                <c:pt idx="7">
                  <c:v>6.49</c:v>
                </c:pt>
                <c:pt idx="8">
                  <c:v>#N/A</c:v>
                </c:pt>
                <c:pt idx="9">
                  <c:v>6.05</c:v>
                </c:pt>
              </c:numCache>
            </c:numRef>
          </c:val>
          <c:extLst>
            <c:ext xmlns:c16="http://schemas.microsoft.com/office/drawing/2014/chart" uri="{C3380CC4-5D6E-409C-BE32-E72D297353CC}">
              <c16:uniqueId val="{00000009-5F2F-49D9-B0DC-DC0934B5EB7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472</c:v>
                </c:pt>
                <c:pt idx="5">
                  <c:v>493</c:v>
                </c:pt>
                <c:pt idx="8">
                  <c:v>494</c:v>
                </c:pt>
                <c:pt idx="11">
                  <c:v>506</c:v>
                </c:pt>
                <c:pt idx="14">
                  <c:v>508</c:v>
                </c:pt>
              </c:numCache>
            </c:numRef>
          </c:val>
          <c:extLst>
            <c:ext xmlns:c16="http://schemas.microsoft.com/office/drawing/2014/chart" uri="{C3380CC4-5D6E-409C-BE32-E72D297353CC}">
              <c16:uniqueId val="{00000000-E6CC-479D-A075-54DA596BFF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6CC-479D-A075-54DA596BFF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6CC-479D-A075-54DA596BFF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38</c:v>
                </c:pt>
                <c:pt idx="3">
                  <c:v>28</c:v>
                </c:pt>
                <c:pt idx="6">
                  <c:v>42</c:v>
                </c:pt>
                <c:pt idx="9">
                  <c:v>59</c:v>
                </c:pt>
                <c:pt idx="12">
                  <c:v>34</c:v>
                </c:pt>
              </c:numCache>
            </c:numRef>
          </c:val>
          <c:extLst>
            <c:ext xmlns:c16="http://schemas.microsoft.com/office/drawing/2014/chart" uri="{C3380CC4-5D6E-409C-BE32-E72D297353CC}">
              <c16:uniqueId val="{00000003-E6CC-479D-A075-54DA596BFF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152</c:v>
                </c:pt>
                <c:pt idx="3">
                  <c:v>130</c:v>
                </c:pt>
                <c:pt idx="6">
                  <c:v>125</c:v>
                </c:pt>
                <c:pt idx="9">
                  <c:v>132</c:v>
                </c:pt>
                <c:pt idx="12">
                  <c:v>144</c:v>
                </c:pt>
              </c:numCache>
            </c:numRef>
          </c:val>
          <c:extLst>
            <c:ext xmlns:c16="http://schemas.microsoft.com/office/drawing/2014/chart" uri="{C3380CC4-5D6E-409C-BE32-E72D297353CC}">
              <c16:uniqueId val="{00000004-E6CC-479D-A075-54DA596BFF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CC-479D-A075-54DA596BFF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6CC-479D-A075-54DA596BFF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516</c:v>
                </c:pt>
                <c:pt idx="3">
                  <c:v>524</c:v>
                </c:pt>
                <c:pt idx="6">
                  <c:v>484</c:v>
                </c:pt>
                <c:pt idx="9">
                  <c:v>500</c:v>
                </c:pt>
                <c:pt idx="12">
                  <c:v>527</c:v>
                </c:pt>
              </c:numCache>
            </c:numRef>
          </c:val>
          <c:extLst>
            <c:ext xmlns:c16="http://schemas.microsoft.com/office/drawing/2014/chart" uri="{C3380CC4-5D6E-409C-BE32-E72D297353CC}">
              <c16:uniqueId val="{00000007-E6CC-479D-A075-54DA596BFF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234</c:v>
                </c:pt>
                <c:pt idx="2">
                  <c:v>#N/A</c:v>
                </c:pt>
                <c:pt idx="3">
                  <c:v>#N/A</c:v>
                </c:pt>
                <c:pt idx="4">
                  <c:v>189</c:v>
                </c:pt>
                <c:pt idx="5">
                  <c:v>#N/A</c:v>
                </c:pt>
                <c:pt idx="6">
                  <c:v>#N/A</c:v>
                </c:pt>
                <c:pt idx="7">
                  <c:v>157</c:v>
                </c:pt>
                <c:pt idx="8">
                  <c:v>#N/A</c:v>
                </c:pt>
                <c:pt idx="9">
                  <c:v>#N/A</c:v>
                </c:pt>
                <c:pt idx="10">
                  <c:v>185</c:v>
                </c:pt>
                <c:pt idx="11">
                  <c:v>#N/A</c:v>
                </c:pt>
                <c:pt idx="12">
                  <c:v>#N/A</c:v>
                </c:pt>
                <c:pt idx="13">
                  <c:v>197</c:v>
                </c:pt>
                <c:pt idx="14">
                  <c:v>#N/A</c:v>
                </c:pt>
              </c:numCache>
            </c:numRef>
          </c:val>
          <c:smooth val="0"/>
          <c:extLst>
            <c:ext xmlns:c16="http://schemas.microsoft.com/office/drawing/2014/chart" uri="{C3380CC4-5D6E-409C-BE32-E72D297353CC}">
              <c16:uniqueId val="{00000008-E6CC-479D-A075-54DA596BFF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5811</c:v>
                </c:pt>
                <c:pt idx="5">
                  <c:v>5774</c:v>
                </c:pt>
                <c:pt idx="8">
                  <c:v>5621</c:v>
                </c:pt>
                <c:pt idx="11">
                  <c:v>5475</c:v>
                </c:pt>
                <c:pt idx="14">
                  <c:v>5429</c:v>
                </c:pt>
              </c:numCache>
            </c:numRef>
          </c:val>
          <c:extLst>
            <c:ext xmlns:c16="http://schemas.microsoft.com/office/drawing/2014/chart" uri="{C3380CC4-5D6E-409C-BE32-E72D297353CC}">
              <c16:uniqueId val="{00000000-E8C1-4D57-B153-545BD88D797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459</c:v>
                </c:pt>
                <c:pt idx="5">
                  <c:v>434</c:v>
                </c:pt>
                <c:pt idx="8">
                  <c:v>372</c:v>
                </c:pt>
                <c:pt idx="11">
                  <c:v>324</c:v>
                </c:pt>
                <c:pt idx="14">
                  <c:v>284</c:v>
                </c:pt>
              </c:numCache>
            </c:numRef>
          </c:val>
          <c:extLst>
            <c:ext xmlns:c16="http://schemas.microsoft.com/office/drawing/2014/chart" uri="{C3380CC4-5D6E-409C-BE32-E72D297353CC}">
              <c16:uniqueId val="{00000001-E8C1-4D57-B153-545BD88D797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1572</c:v>
                </c:pt>
                <c:pt idx="5">
                  <c:v>1771</c:v>
                </c:pt>
                <c:pt idx="8">
                  <c:v>1888</c:v>
                </c:pt>
                <c:pt idx="11">
                  <c:v>2069</c:v>
                </c:pt>
                <c:pt idx="14">
                  <c:v>2123</c:v>
                </c:pt>
              </c:numCache>
            </c:numRef>
          </c:val>
          <c:extLst>
            <c:ext xmlns:c16="http://schemas.microsoft.com/office/drawing/2014/chart" uri="{C3380CC4-5D6E-409C-BE32-E72D297353CC}">
              <c16:uniqueId val="{00000002-E8C1-4D57-B153-545BD88D797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C1-4D57-B153-545BD88D797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C1-4D57-B153-545BD88D797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C1-4D57-B153-545BD88D797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306</c:v>
                </c:pt>
                <c:pt idx="3">
                  <c:v>121</c:v>
                </c:pt>
                <c:pt idx="6">
                  <c:v>154</c:v>
                </c:pt>
                <c:pt idx="9">
                  <c:v>210</c:v>
                </c:pt>
                <c:pt idx="12">
                  <c:v>129</c:v>
                </c:pt>
              </c:numCache>
            </c:numRef>
          </c:val>
          <c:extLst>
            <c:ext xmlns:c16="http://schemas.microsoft.com/office/drawing/2014/chart" uri="{C3380CC4-5D6E-409C-BE32-E72D297353CC}">
              <c16:uniqueId val="{00000006-E8C1-4D57-B153-545BD88D797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578</c:v>
                </c:pt>
                <c:pt idx="3">
                  <c:v>547</c:v>
                </c:pt>
                <c:pt idx="6">
                  <c:v>458</c:v>
                </c:pt>
                <c:pt idx="9">
                  <c:v>427</c:v>
                </c:pt>
                <c:pt idx="12">
                  <c:v>351</c:v>
                </c:pt>
              </c:numCache>
            </c:numRef>
          </c:val>
          <c:extLst>
            <c:ext xmlns:c16="http://schemas.microsoft.com/office/drawing/2014/chart" uri="{C3380CC4-5D6E-409C-BE32-E72D297353CC}">
              <c16:uniqueId val="{00000007-E8C1-4D57-B153-545BD88D797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2689</c:v>
                </c:pt>
                <c:pt idx="3">
                  <c:v>2591</c:v>
                </c:pt>
                <c:pt idx="6">
                  <c:v>2595</c:v>
                </c:pt>
                <c:pt idx="9">
                  <c:v>2280</c:v>
                </c:pt>
                <c:pt idx="12">
                  <c:v>2251</c:v>
                </c:pt>
              </c:numCache>
            </c:numRef>
          </c:val>
          <c:extLst>
            <c:ext xmlns:c16="http://schemas.microsoft.com/office/drawing/2014/chart" uri="{C3380CC4-5D6E-409C-BE32-E72D297353CC}">
              <c16:uniqueId val="{00000008-E8C1-4D57-B153-545BD88D797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8C1-4D57-B153-545BD88D797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6413</c:v>
                </c:pt>
                <c:pt idx="3">
                  <c:v>6315</c:v>
                </c:pt>
                <c:pt idx="6">
                  <c:v>6230</c:v>
                </c:pt>
                <c:pt idx="9">
                  <c:v>6097</c:v>
                </c:pt>
                <c:pt idx="12">
                  <c:v>5985</c:v>
                </c:pt>
              </c:numCache>
            </c:numRef>
          </c:val>
          <c:extLst>
            <c:ext xmlns:c16="http://schemas.microsoft.com/office/drawing/2014/chart" uri="{C3380CC4-5D6E-409C-BE32-E72D297353CC}">
              <c16:uniqueId val="{0000000A-E8C1-4D57-B153-545BD88D797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2144</c:v>
                </c:pt>
                <c:pt idx="2">
                  <c:v>#N/A</c:v>
                </c:pt>
                <c:pt idx="3">
                  <c:v>#N/A</c:v>
                </c:pt>
                <c:pt idx="4">
                  <c:v>1594</c:v>
                </c:pt>
                <c:pt idx="5">
                  <c:v>#N/A</c:v>
                </c:pt>
                <c:pt idx="6">
                  <c:v>#N/A</c:v>
                </c:pt>
                <c:pt idx="7">
                  <c:v>1556</c:v>
                </c:pt>
                <c:pt idx="8">
                  <c:v>#N/A</c:v>
                </c:pt>
                <c:pt idx="9">
                  <c:v>#N/A</c:v>
                </c:pt>
                <c:pt idx="10">
                  <c:v>1147</c:v>
                </c:pt>
                <c:pt idx="11">
                  <c:v>#N/A</c:v>
                </c:pt>
                <c:pt idx="12">
                  <c:v>#N/A</c:v>
                </c:pt>
                <c:pt idx="13">
                  <c:v>880</c:v>
                </c:pt>
                <c:pt idx="14">
                  <c:v>#N/A</c:v>
                </c:pt>
              </c:numCache>
            </c:numRef>
          </c:val>
          <c:smooth val="0"/>
          <c:extLst>
            <c:ext xmlns:c16="http://schemas.microsoft.com/office/drawing/2014/chart" uri="{C3380CC4-5D6E-409C-BE32-E72D297353CC}">
              <c16:uniqueId val="{0000000B-E8C1-4D57-B153-545BD88D797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1483</c:v>
                </c:pt>
                <c:pt idx="1">
                  <c:v>1530</c:v>
                </c:pt>
                <c:pt idx="2">
                  <c:v>1517</c:v>
                </c:pt>
              </c:numCache>
            </c:numRef>
          </c:val>
          <c:extLst>
            <c:ext xmlns:c16="http://schemas.microsoft.com/office/drawing/2014/chart" uri="{C3380CC4-5D6E-409C-BE32-E72D297353CC}">
              <c16:uniqueId val="{00000000-5018-45D8-99D8-BEAA3FBCAE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107</c:v>
                </c:pt>
                <c:pt idx="1">
                  <c:v>107</c:v>
                </c:pt>
                <c:pt idx="2">
                  <c:v>107</c:v>
                </c:pt>
              </c:numCache>
            </c:numRef>
          </c:val>
          <c:extLst>
            <c:ext xmlns:c16="http://schemas.microsoft.com/office/drawing/2014/chart" uri="{C3380CC4-5D6E-409C-BE32-E72D297353CC}">
              <c16:uniqueId val="{00000001-5018-45D8-99D8-BEAA3FBCAE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296</c:v>
                </c:pt>
                <c:pt idx="1">
                  <c:v>432</c:v>
                </c:pt>
                <c:pt idx="2">
                  <c:v>499</c:v>
                </c:pt>
              </c:numCache>
            </c:numRef>
          </c:val>
          <c:extLst>
            <c:ext xmlns:c16="http://schemas.microsoft.com/office/drawing/2014/chart" uri="{C3380CC4-5D6E-409C-BE32-E72D297353CC}">
              <c16:uniqueId val="{00000002-5018-45D8-99D8-BEAA3FBCAE9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{8BCE8545-FE14-47CE-AC1B-B28EBBCC2591}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A98-4ECD-905F-B358A41D02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{8B2E1633-9406-4B3F-8F8B-33E14F7A59EE}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98-4ECD-905F-B358A41D02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{578023A7-8E84-47FD-913C-1F05C1FA2E41}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98-4ECD-905F-B358A41D02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{A7DF29AE-DBEF-4ACA-B93F-64F05AA90C16}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98-4ECD-905F-B358A41D02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{E0C1DBEA-5E70-47A5-844A-1000A1CD582D}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98-4ECD-905F-B358A41D029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{C3234F75-7EA2-41A9-AE41-65E2932998DF}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A98-4ECD-905F-B358A41D0291}"/>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{F75F6084-677C-4C4F-9401-59E96741284E}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A98-4ECD-905F-B358A41D0291}"/>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{5E53145D-D74A-4BBF-A315-675693A05107}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A98-4ECD-905F-B358A41D0291}"/>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{BA33A0CD-EA2F-4C0D-BAFE-28A4CD17C472}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A98-4ECD-905F-B358A41D02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36.700000000000003</c:v>
                </c:pt>
                <c:pt idx="24">
                  <c:v>36.5</c:v>
                </c:pt>
                <c:pt idx="32">
                  <c:v>39</c:v>
                </c:pt>
              </c:numCache>
            </c:numRef>
          </c:xVal>
          <c:yVal>
            <c:numRef>
              <c:f>公会計指標分析・財政指標組合せ分析表!$BP$51:$DC$51</c:f>
              <c:numCache>
                <c:formatCode>#,##0.0;"▲ "#,##0.0</c:formatCode>
                <c:ptCount val="40"/>
                <c:pt idx="16">
                  <c:v>47</c:v>
                </c:pt>
                <c:pt idx="24">
                  <c:v>33.799999999999997</c:v>
                </c:pt>
                <c:pt idx="32">
                  <c:v>25.5</c:v>
                </c:pt>
              </c:numCache>
            </c:numRef>
          </c:yVal>
          <c:smooth val="0"/>
          <c:extLst>
            <c:ext xmlns:c16="http://schemas.microsoft.com/office/drawing/2014/chart" uri="{C3380CC4-5D6E-409C-BE32-E72D297353CC}">
              <c16:uniqueId val="{00000009-7A98-4ECD-905F-B358A41D029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{CE5C9D43-7E26-4A0B-B8C8-55A6C50172BD}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A98-4ECD-905F-B358A41D029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{FE4FD1C1-D594-45B9-8CE4-E8E2E6D60F7D}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98-4ECD-905F-B358A41D02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{71390CD2-9435-42B4-8678-8CC8DE31C38D}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98-4ECD-905F-B358A41D02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{AC8F084C-C23A-4D27-B850-10E1C938F6B6}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98-4ECD-905F-B358A41D02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{532B9AE1-0376-428E-BDB6-DF0E2B36DF09}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98-4ECD-905F-B358A41D029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{82BC7732-E611-4BEA-82CD-06F9C536A0E0}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A98-4ECD-905F-B358A41D0291}"/>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{C7B611CF-3ACD-4D82-A57E-BB6934E865CE}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A98-4ECD-905F-B358A41D0291}"/>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{57606C75-4CFF-4901-9848-B83B73EFCE2F}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A98-4ECD-905F-B358A41D0291}"/>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{89D7822A-2D7D-464D-B3C8-4BD3EAD7C011}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A98-4ECD-905F-B358A41D02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59.7</c:v>
                </c:pt>
                <c:pt idx="32">
                  <c:v>59.1</c:v>
                </c:pt>
              </c:numCache>
            </c:numRef>
          </c:xVal>
          <c:yVal>
            <c:numRef>
              <c:f>公会計指標分析・財政指標組合せ分析表!$BP$55:$DC$55</c:f>
              <c:numCache>
                <c:formatCode>#,##0.0;"▲ "#,##0.0</c:formatCode>
                <c:ptCount val="40"/>
                <c:pt idx="16">
                  <c:v>32.9</c:v>
                </c:pt>
                <c:pt idx="24">
                  <c:v>28.5</c:v>
                </c:pt>
                <c:pt idx="32">
                  <c:v>20.5</c:v>
                </c:pt>
              </c:numCache>
            </c:numRef>
          </c:yVal>
          <c:smooth val="0"/>
          <c:extLst>
            <c:ext xmlns:c16="http://schemas.microsoft.com/office/drawing/2014/chart" uri="{C3380CC4-5D6E-409C-BE32-E72D297353CC}">
              <c16:uniqueId val="{00000013-7A98-4ECD-905F-B358A41D0291}"/>
            </c:ext>
          </c:extLst>
        </c:ser>
        <c:dLbls>
          <c:showLegendKey val="0"/>
          <c:showVal val="1"/>
          <c:showCatName val="0"/>
          <c:showSerName val="0"/>
          <c:showPercent val="0"/>
          <c:showBubbleSize val="0"/>
        </c:dLbls>
        <c:axId val="46179840"/>
        <c:axId val="46181760"/>
      </c:scatterChart>
      <c:valAx>
        <c:axId val="46179840"/>
        <c:scaling>
          <c:orientation val="minMax"/>
          <c:max val="62"/>
          <c:min val="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2"/>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{10CA2C04-0873-4CBC-9070-9B19E67C50AD}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E4E-4A15-A1D9-A2B0CC8B5A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{9077D3E6-ECBF-4E8E-8C6F-0255DA1DD6B6}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4E-4A15-A1D9-A2B0CC8B5A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{E74C3694-A039-404C-9A0F-0A8F1DF57F72}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4E-4A15-A1D9-A2B0CC8B5A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{167C871E-AD09-4ABE-BCF1-E2958AC5C61A}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4E-4A15-A1D9-A2B0CC8B5A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{716A70AE-DB83-42CA-B6AC-0532D51E70F8}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4E-4A15-A1D9-A2B0CC8B5AD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{1CAFCF84-3D2D-498E-9CBB-F6DD6BFA475F}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E4E-4A15-A1D9-A2B0CC8B5AD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{757A6277-EDC0-4D6A-8F51-E2717EBEC6CC}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E4E-4A15-A1D9-A2B0CC8B5AD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{6BFE4B1D-1FC2-4746-BCA7-DF7047BA5E87}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E4E-4A15-A1D9-A2B0CC8B5AD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{DBE98D67-923A-4413-9689-77DAE727F8DA}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E4E-4A15-A1D9-A2B0CC8B5A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7.2</c:v>
                </c:pt>
                <c:pt idx="16">
                  <c:v>6</c:v>
                </c:pt>
                <c:pt idx="24">
                  <c:v>5.3</c:v>
                </c:pt>
                <c:pt idx="32">
                  <c:v>5.3</c:v>
                </c:pt>
              </c:numCache>
            </c:numRef>
          </c:xVal>
          <c:yVal>
            <c:numRef>
              <c:f>公会計指標分析・財政指標組合せ分析表!$BP$73:$DC$73</c:f>
              <c:numCache>
                <c:formatCode>#,##0.0;"▲ "#,##0.0</c:formatCode>
                <c:ptCount val="40"/>
                <c:pt idx="0">
                  <c:v>68.599999999999994</c:v>
                </c:pt>
                <c:pt idx="8">
                  <c:v>49</c:v>
                </c:pt>
                <c:pt idx="16">
                  <c:v>47</c:v>
                </c:pt>
                <c:pt idx="24">
                  <c:v>33.799999999999997</c:v>
                </c:pt>
                <c:pt idx="32">
                  <c:v>25.5</c:v>
                </c:pt>
              </c:numCache>
            </c:numRef>
          </c:yVal>
          <c:smooth val="0"/>
          <c:extLst>
            <c:ext xmlns:c16="http://schemas.microsoft.com/office/drawing/2014/chart" uri="{C3380CC4-5D6E-409C-BE32-E72D297353CC}">
              <c16:uniqueId val="{00000009-1E4E-4A15-A1D9-A2B0CC8B5AD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{B0A6C100-714C-46B8-9A46-1B8313A8F197}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E4E-4A15-A1D9-A2B0CC8B5AD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{F3A4EB4F-97BB-4D94-A1C5-0D402C6726D0}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4E-4A15-A1D9-A2B0CC8B5A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{21509E32-70B2-42E5-A429-EFADA2B416B9}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4E-4A15-A1D9-A2B0CC8B5A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{F6D45479-43CA-46C1-86F4-0CA45E53AC5E}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4E-4A15-A1D9-A2B0CC8B5A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{06F3DF79-1EA6-4966-B4B9-09E39CA91928}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4E-4A15-A1D9-A2B0CC8B5ADE}"/>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{3C825F05-FA5D-44C6-88A7-F5C07F371CB7}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E4E-4A15-A1D9-A2B0CC8B5ADE}"/>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{463F7927-5F15-47DE-A897-9FB419F1EB62}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E4E-4A15-A1D9-A2B0CC8B5ADE}"/>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{A7CAD81A-03B2-45E2-AA2E-B11C01E08910}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E4E-4A15-A1D9-A2B0CC8B5ADE}"/>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{D530067F-F4F6-4D15-B0B6-04B1ACE47C53}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E4E-4A15-A1D9-A2B0CC8B5A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c:ext xmlns:c16="http://schemas.microsoft.com/office/drawing/2014/chart" uri="{C3380CC4-5D6E-409C-BE32-E72D297353CC}">
              <c16:uniqueId val="{00000013-1E4E-4A15-A1D9-A2B0CC8B5ADE}"/>
            </c:ext>
          </c:extLst>
        </c:ser>
        <c:dLbls>
          <c:showLegendKey val="0"/>
          <c:showVal val="1"/>
          <c:showCatName val="0"/>
          <c:showSerName val="0"/>
          <c:showPercent val="0"/>
          <c:showBubbleSize val="0"/>
        </c:dLbls>
        <c:axId val="84219776"/>
        <c:axId val="84234240"/>
      </c:scatterChart>
      <c:valAx>
        <c:axId val="84219776"/>
        <c:scaling>
          <c:orientation val="minMax"/>
          <c:max val="10.9"/>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7"/>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実質公債費比率の分子においては、元利償還金</a:t>
          </a:r>
          <a:r>
            <a:rPr kumimoji="1" lang="ja-JP" altLang="en-US" sz="1400">
              <a:solidFill>
                <a:schemeClr val="dk1"/>
              </a:solidFill>
              <a:effectLst/>
              <a:latin typeface="+mn-lt"/>
              <a:ea typeface="+mn-ea"/>
              <a:cs typeface="+mn-cs"/>
            </a:rPr>
            <a:t>５００百</a:t>
          </a:r>
          <a:r>
            <a:rPr kumimoji="1" lang="ja-JP" altLang="ja-JP" sz="1400">
              <a:solidFill>
                <a:schemeClr val="dk1"/>
              </a:solidFill>
              <a:effectLst/>
              <a:latin typeface="+mn-lt"/>
              <a:ea typeface="+mn-ea"/>
              <a:cs typeface="+mn-cs"/>
            </a:rPr>
            <a:t>万円から５</a:t>
          </a:r>
          <a:r>
            <a:rPr kumimoji="1" lang="ja-JP" altLang="en-US" sz="1400">
              <a:solidFill>
                <a:schemeClr val="dk1"/>
              </a:solidFill>
              <a:effectLst/>
              <a:latin typeface="+mn-lt"/>
              <a:ea typeface="+mn-ea"/>
              <a:cs typeface="+mn-cs"/>
            </a:rPr>
            <a:t>２７</a:t>
          </a:r>
          <a:r>
            <a:rPr kumimoji="1" lang="ja-JP" altLang="ja-JP" sz="1400">
              <a:solidFill>
                <a:schemeClr val="dk1"/>
              </a:solidFill>
              <a:effectLst/>
              <a:latin typeface="+mn-lt"/>
              <a:ea typeface="+mn-ea"/>
              <a:cs typeface="+mn-cs"/>
            </a:rPr>
            <a:t>百万円（前年度比</a:t>
          </a:r>
          <a:r>
            <a:rPr kumimoji="1" lang="ja-JP" altLang="en-US" sz="1400">
              <a:solidFill>
                <a:schemeClr val="dk1"/>
              </a:solidFill>
              <a:effectLst/>
              <a:latin typeface="+mn-lt"/>
              <a:ea typeface="+mn-ea"/>
              <a:cs typeface="+mn-cs"/>
            </a:rPr>
            <a:t>２７</a:t>
          </a:r>
          <a:r>
            <a:rPr kumimoji="1" lang="ja-JP" altLang="ja-JP" sz="1400">
              <a:solidFill>
                <a:schemeClr val="dk1"/>
              </a:solidFill>
              <a:effectLst/>
              <a:latin typeface="+mn-lt"/>
              <a:ea typeface="+mn-ea"/>
              <a:cs typeface="+mn-cs"/>
            </a:rPr>
            <a:t>百万円減）となったこと等により実質公債費比率の分子が</a:t>
          </a:r>
          <a:r>
            <a:rPr kumimoji="1" lang="ja-JP" altLang="en-US" sz="1400">
              <a:solidFill>
                <a:schemeClr val="dk1"/>
              </a:solidFill>
              <a:effectLst/>
              <a:latin typeface="+mn-lt"/>
              <a:ea typeface="+mn-ea"/>
              <a:cs typeface="+mn-cs"/>
            </a:rPr>
            <a:t>１２</a:t>
          </a:r>
          <a:r>
            <a:rPr kumimoji="1" lang="ja-JP" altLang="ja-JP" sz="1400">
              <a:solidFill>
                <a:schemeClr val="dk1"/>
              </a:solidFill>
              <a:effectLst/>
              <a:latin typeface="+mn-lt"/>
              <a:ea typeface="+mn-ea"/>
              <a:cs typeface="+mn-cs"/>
            </a:rPr>
            <a:t>百万円増加した。</a:t>
          </a:r>
          <a:endParaRPr lang="ja-JP" altLang="ja-JP" sz="1400">
            <a:effectLst/>
          </a:endParaRPr>
        </a:p>
        <a:p>
          <a:r>
            <a:rPr kumimoji="1" lang="ja-JP" altLang="ja-JP" sz="1400">
              <a:solidFill>
                <a:schemeClr val="dk1"/>
              </a:solidFill>
              <a:effectLst/>
              <a:latin typeface="+mn-lt"/>
              <a:ea typeface="+mn-ea"/>
              <a:cs typeface="+mn-cs"/>
            </a:rPr>
            <a:t>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将来負担比率の分子においては、</a:t>
          </a:r>
          <a:r>
            <a:rPr kumimoji="1" lang="ja-JP" altLang="en-US" sz="1400">
              <a:solidFill>
                <a:schemeClr val="dk1"/>
              </a:solidFill>
              <a:effectLst/>
              <a:latin typeface="+mn-lt"/>
              <a:ea typeface="+mn-ea"/>
              <a:cs typeface="+mn-cs"/>
            </a:rPr>
            <a:t>２つの特徴がある。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１つ目は将来負担額の地方債の現在高の減額である。</a:t>
          </a:r>
          <a:r>
            <a:rPr kumimoji="1" lang="ja-JP" altLang="ja-JP" sz="1400">
              <a:solidFill>
                <a:schemeClr val="dk1"/>
              </a:solidFill>
              <a:effectLst/>
              <a:latin typeface="+mn-lt"/>
              <a:ea typeface="+mn-ea"/>
              <a:cs typeface="+mn-cs"/>
            </a:rPr>
            <a:t>これは地方債の償還より借り入れが少ないこと</a:t>
          </a:r>
          <a:r>
            <a:rPr kumimoji="1" lang="ja-JP" altLang="en-US" sz="1400">
              <a:solidFill>
                <a:schemeClr val="dk1"/>
              </a:solidFill>
              <a:effectLst/>
              <a:latin typeface="+mn-lt"/>
              <a:ea typeface="+mn-ea"/>
              <a:cs typeface="+mn-cs"/>
            </a:rPr>
            <a:t>が挙げられる</a:t>
          </a:r>
          <a:r>
            <a:rPr kumimoji="1" lang="ja-JP" altLang="ja-JP"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２点目は</a:t>
          </a:r>
          <a:r>
            <a:rPr kumimoji="1" lang="ja-JP" altLang="ja-JP" sz="1400">
              <a:solidFill>
                <a:schemeClr val="dk1"/>
              </a:solidFill>
              <a:effectLst/>
              <a:latin typeface="+mn-lt"/>
              <a:ea typeface="+mn-ea"/>
              <a:cs typeface="+mn-cs"/>
            </a:rPr>
            <a:t>充当可能財源等のうち、充当可能基金が増加したこと</a:t>
          </a:r>
          <a:r>
            <a:rPr kumimoji="1" lang="ja-JP" altLang="en-US" sz="1400">
              <a:solidFill>
                <a:schemeClr val="dk1"/>
              </a:solidFill>
              <a:effectLst/>
              <a:latin typeface="+mn-lt"/>
              <a:ea typeface="+mn-ea"/>
              <a:cs typeface="+mn-cs"/>
            </a:rPr>
            <a:t>である</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これは、</a:t>
          </a:r>
          <a:r>
            <a:rPr kumimoji="1" lang="ja-JP" altLang="ja-JP" sz="1400">
              <a:solidFill>
                <a:schemeClr val="dk1"/>
              </a:solidFill>
              <a:effectLst/>
              <a:latin typeface="+mn-lt"/>
              <a:ea typeface="+mn-ea"/>
              <a:cs typeface="+mn-cs"/>
            </a:rPr>
            <a:t>公共施設等整備基金への積立６２百万による増が主な要因である</a:t>
          </a:r>
          <a:endParaRPr lang="ja-JP" altLang="ja-JP" sz="1400">
            <a:effectLst/>
          </a:endParaRPr>
        </a:p>
        <a:p>
          <a:r>
            <a:rPr kumimoji="1" lang="ja-JP" altLang="ja-JP" sz="1400">
              <a:solidFill>
                <a:schemeClr val="dk1"/>
              </a:solidFill>
              <a:effectLst/>
              <a:latin typeface="+mn-lt"/>
              <a:ea typeface="+mn-ea"/>
              <a:cs typeface="+mn-cs"/>
            </a:rPr>
            <a:t>　ただし今後は、公共施設の建替えや人口増加に伴う行政需要の増加などが予想され、単年度ごとにも厳しい財政運営が予想される。</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なお、</a:t>
          </a:r>
          <a:r>
            <a:rPr kumimoji="1" lang="ja-JP" altLang="ja-JP" sz="1400">
              <a:solidFill>
                <a:schemeClr val="dk1"/>
              </a:solidFill>
              <a:effectLst/>
              <a:latin typeface="+mn-lt"/>
              <a:ea typeface="+mn-ea"/>
              <a:cs typeface="+mn-cs"/>
            </a:rPr>
            <a:t>他の要因としては、組合等負担等見込額が前年度比</a:t>
          </a:r>
          <a:r>
            <a:rPr kumimoji="1" lang="ja-JP" altLang="en-US" sz="1400">
              <a:solidFill>
                <a:schemeClr val="dk1"/>
              </a:solidFill>
              <a:effectLst/>
              <a:latin typeface="+mn-lt"/>
              <a:ea typeface="+mn-ea"/>
              <a:cs typeface="+mn-cs"/>
            </a:rPr>
            <a:t>７６</a:t>
          </a:r>
          <a:r>
            <a:rPr kumimoji="1" lang="ja-JP" altLang="ja-JP" sz="1400">
              <a:solidFill>
                <a:schemeClr val="dk1"/>
              </a:solidFill>
              <a:effectLst/>
              <a:latin typeface="+mn-lt"/>
              <a:ea typeface="+mn-ea"/>
              <a:cs typeface="+mn-cs"/>
            </a:rPr>
            <a:t>百万円減があるが、地方債残高は今後、一部事務組合で新規事業等があるため増加が見込まれる。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沖縄県与那原町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主な増の理由は財政調整基金の取り崩しと積立の差し引きで</a:t>
          </a:r>
          <a:r>
            <a:rPr kumimoji="1" lang="ja-JP" altLang="en-US" sz="1400">
              <a:solidFill>
                <a:schemeClr val="dk1"/>
              </a:solidFill>
              <a:effectLst/>
              <a:latin typeface="+mn-lt"/>
              <a:ea typeface="+mn-ea"/>
              <a:cs typeface="+mn-cs"/>
            </a:rPr>
            <a:t>１３</a:t>
          </a:r>
          <a:r>
            <a:rPr kumimoji="1" lang="ja-JP" altLang="ja-JP" sz="1400">
              <a:solidFill>
                <a:schemeClr val="dk1"/>
              </a:solidFill>
              <a:effectLst/>
              <a:latin typeface="+mn-lt"/>
              <a:ea typeface="+mn-ea"/>
              <a:cs typeface="+mn-cs"/>
            </a:rPr>
            <a:t>百円</a:t>
          </a:r>
          <a:r>
            <a:rPr kumimoji="1" lang="ja-JP" altLang="en-US" sz="1400">
              <a:solidFill>
                <a:schemeClr val="dk1"/>
              </a:solidFill>
              <a:effectLst/>
              <a:latin typeface="+mn-lt"/>
              <a:ea typeface="+mn-ea"/>
              <a:cs typeface="+mn-cs"/>
            </a:rPr>
            <a:t>の減</a:t>
          </a:r>
          <a:r>
            <a:rPr kumimoji="1" lang="ja-JP" altLang="ja-JP" sz="1400">
              <a:solidFill>
                <a:schemeClr val="dk1"/>
              </a:solidFill>
              <a:effectLst/>
              <a:latin typeface="+mn-lt"/>
              <a:ea typeface="+mn-ea"/>
              <a:cs typeface="+mn-cs"/>
            </a:rPr>
            <a:t>。公共施設整備基金</a:t>
          </a:r>
          <a:r>
            <a:rPr kumimoji="1" lang="ja-JP" altLang="en-US" sz="1400">
              <a:solidFill>
                <a:schemeClr val="dk1"/>
              </a:solidFill>
              <a:effectLst/>
              <a:latin typeface="+mn-lt"/>
              <a:ea typeface="+mn-ea"/>
              <a:cs typeface="+mn-cs"/>
            </a:rPr>
            <a:t>６２</a:t>
          </a:r>
          <a:r>
            <a:rPr kumimoji="1" lang="ja-JP" altLang="ja-JP" sz="1400">
              <a:solidFill>
                <a:schemeClr val="dk1"/>
              </a:solidFill>
              <a:effectLst/>
              <a:latin typeface="+mn-lt"/>
              <a:ea typeface="+mn-ea"/>
              <a:cs typeface="+mn-cs"/>
            </a:rPr>
            <a:t>百万円の増額となっています。</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各基金の目的に沿った積立や取崩を行っていく。</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400">
            <a:effectLst/>
          </a:endParaRPr>
        </a:p>
        <a:p>
          <a:r>
            <a:rPr kumimoji="1" lang="ja-JP" altLang="ja-JP" sz="1400">
              <a:solidFill>
                <a:schemeClr val="dk1"/>
              </a:solidFill>
              <a:effectLst/>
              <a:latin typeface="+mn-lt"/>
              <a:ea typeface="+mn-ea"/>
              <a:cs typeface="+mn-cs"/>
            </a:rPr>
            <a:t>・公共施設等整備基金：公共施設等の整備に要する資金を積み立てるために設置された基金。</a:t>
          </a:r>
          <a:endParaRPr lang="ja-JP" altLang="ja-JP" sz="1400">
            <a:effectLst/>
          </a:endParaRPr>
        </a:p>
        <a:p>
          <a:r>
            <a:rPr kumimoji="1" lang="ja-JP" altLang="ja-JP" sz="1400">
              <a:solidFill>
                <a:schemeClr val="dk1"/>
              </a:solidFill>
              <a:effectLst/>
              <a:latin typeface="+mn-lt"/>
              <a:ea typeface="+mn-ea"/>
              <a:cs typeface="+mn-cs"/>
            </a:rPr>
            <a:t>・地域福祉基金：高齢者等の保健福祉の向上を測るために設置された基金。</a:t>
          </a:r>
          <a:endParaRPr lang="ja-JP" altLang="ja-JP" sz="1400">
            <a:effectLst/>
          </a:endParaRPr>
        </a:p>
        <a:p>
          <a:r>
            <a:rPr kumimoji="1" lang="ja-JP" altLang="ja-JP" sz="1400">
              <a:solidFill>
                <a:schemeClr val="dk1"/>
              </a:solidFill>
              <a:effectLst/>
              <a:latin typeface="+mn-lt"/>
              <a:ea typeface="+mn-ea"/>
              <a:cs typeface="+mn-cs"/>
            </a:rPr>
            <a:t>・地域振興基金：福祉活動の促進、快適な生活環境の形成等を図る事業の実施を推進するために設置された基金</a:t>
          </a:r>
          <a:endParaRPr lang="ja-JP" altLang="ja-JP" sz="1400">
            <a:effectLst/>
          </a:endParaRPr>
        </a:p>
        <a:p>
          <a:r>
            <a:rPr kumimoji="1" lang="ja-JP" altLang="ja-JP" sz="1400">
              <a:solidFill>
                <a:schemeClr val="dk1"/>
              </a:solidFill>
              <a:effectLst/>
              <a:latin typeface="+mn-lt"/>
              <a:ea typeface="+mn-ea"/>
              <a:cs typeface="+mn-cs"/>
            </a:rPr>
            <a:t>・ふるさと基金：ふるさと納税を財源に環境・景観の維持保全、福祉・子育ての推進及び大綱曳の継承発展を目的に設置された基金。</a:t>
          </a:r>
          <a:endParaRPr lang="ja-JP" altLang="ja-JP" sz="1400">
            <a:effectLst/>
          </a:endParaRPr>
        </a:p>
        <a:p>
          <a:r>
            <a:rPr kumimoji="1" lang="ja-JP" altLang="ja-JP" sz="1400">
              <a:solidFill>
                <a:schemeClr val="dk1"/>
              </a:solidFill>
              <a:effectLst/>
              <a:latin typeface="+mn-lt"/>
              <a:ea typeface="+mn-ea"/>
              <a:cs typeface="+mn-cs"/>
            </a:rPr>
            <a:t>・リサイクル基金：ゴミの資源化・減量化を促進し快適な生活環境づくりを目指すために設置された基金。</a:t>
          </a:r>
          <a:endParaRPr lang="ja-JP" altLang="ja-JP" sz="1400">
            <a:effectLst/>
          </a:endParaRPr>
        </a:p>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・公共施設等整備基金：</a:t>
          </a:r>
          <a:r>
            <a:rPr kumimoji="1" lang="ja-JP" altLang="en-US" sz="1400">
              <a:solidFill>
                <a:schemeClr val="dk1"/>
              </a:solidFill>
              <a:effectLst/>
              <a:latin typeface="+mn-lt"/>
              <a:ea typeface="+mn-ea"/>
              <a:cs typeface="+mn-cs"/>
            </a:rPr>
            <a:t>Ｈ２９</a:t>
          </a:r>
          <a:r>
            <a:rPr kumimoji="1" lang="ja-JP" altLang="ja-JP" sz="1400">
              <a:solidFill>
                <a:schemeClr val="dk1"/>
              </a:solidFill>
              <a:effectLst/>
              <a:latin typeface="+mn-lt"/>
              <a:ea typeface="+mn-ea"/>
              <a:cs typeface="+mn-cs"/>
            </a:rPr>
            <a:t>年度から始まっている庁舎建設事業のために１００百万を積み立てた。</a:t>
          </a:r>
          <a:endParaRPr lang="ja-JP" altLang="ja-JP" sz="1400">
            <a:effectLst/>
          </a:endParaRPr>
        </a:p>
        <a:p>
          <a:r>
            <a:rPr kumimoji="1" lang="ja-JP" altLang="ja-JP" sz="1400">
              <a:solidFill>
                <a:schemeClr val="dk1"/>
              </a:solidFill>
              <a:effectLst/>
              <a:latin typeface="+mn-lt"/>
              <a:ea typeface="+mn-ea"/>
              <a:cs typeface="+mn-cs"/>
            </a:rPr>
            <a:t>・地域福祉基金・地域振興基金：現状維持</a:t>
          </a:r>
          <a:endParaRPr lang="ja-JP" altLang="ja-JP" sz="1400">
            <a:effectLst/>
          </a:endParaRPr>
        </a:p>
        <a:p>
          <a:r>
            <a:rPr kumimoji="1" lang="ja-JP" altLang="ja-JP" sz="1400">
              <a:solidFill>
                <a:schemeClr val="dk1"/>
              </a:solidFill>
              <a:effectLst/>
              <a:latin typeface="+mn-lt"/>
              <a:ea typeface="+mn-ea"/>
              <a:cs typeface="+mn-cs"/>
            </a:rPr>
            <a:t>・ふるさと基金：ふるさと納税の増額によるもの。</a:t>
          </a:r>
          <a:endParaRPr lang="ja-JP" altLang="ja-JP" sz="1400">
            <a:effectLst/>
          </a:endParaRPr>
        </a:p>
        <a:p>
          <a:r>
            <a:rPr kumimoji="1" lang="ja-JP" altLang="ja-JP" sz="1400">
              <a:solidFill>
                <a:schemeClr val="dk1"/>
              </a:solidFill>
              <a:effectLst/>
              <a:latin typeface="+mn-lt"/>
              <a:ea typeface="+mn-ea"/>
              <a:cs typeface="+mn-cs"/>
            </a:rPr>
            <a:t>・リサイクル基金：各種補助金を支出したことによる減額。</a:t>
          </a:r>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・公共施設等整備基金：</a:t>
          </a:r>
          <a:r>
            <a:rPr kumimoji="1" lang="ja-JP" altLang="en-US" sz="1400">
              <a:solidFill>
                <a:schemeClr val="dk1"/>
              </a:solidFill>
              <a:effectLst/>
              <a:latin typeface="+mn-lt"/>
              <a:ea typeface="+mn-ea"/>
              <a:cs typeface="+mn-cs"/>
            </a:rPr>
            <a:t>Ｈ３１</a:t>
          </a:r>
          <a:r>
            <a:rPr kumimoji="1" lang="ja-JP" altLang="ja-JP" sz="1400">
              <a:solidFill>
                <a:schemeClr val="dk1"/>
              </a:solidFill>
              <a:effectLst/>
              <a:latin typeface="+mn-lt"/>
              <a:ea typeface="+mn-ea"/>
              <a:cs typeface="+mn-cs"/>
            </a:rPr>
            <a:t>年までに５００百万を積み立</a:t>
          </a:r>
          <a:r>
            <a:rPr kumimoji="1" lang="ja-JP" altLang="en-US" sz="1400">
              <a:solidFill>
                <a:schemeClr val="dk1"/>
              </a:solidFill>
              <a:effectLst/>
              <a:latin typeface="+mn-lt"/>
              <a:ea typeface="+mn-ea"/>
              <a:cs typeface="+mn-cs"/>
            </a:rPr>
            <a:t>る予定。</a:t>
          </a:r>
          <a:endParaRPr lang="ja-JP" altLang="ja-JP" sz="1400">
            <a:effectLst/>
          </a:endParaRPr>
        </a:p>
        <a:p>
          <a:r>
            <a:rPr kumimoji="1" lang="ja-JP" altLang="ja-JP" sz="1400">
              <a:solidFill>
                <a:schemeClr val="dk1"/>
              </a:solidFill>
              <a:effectLst/>
              <a:latin typeface="+mn-lt"/>
              <a:ea typeface="+mn-ea"/>
              <a:cs typeface="+mn-cs"/>
            </a:rPr>
            <a:t>・地域福祉基金・地域振興基金：１０年以上活用されていないことから、今後について検討が必要。</a:t>
          </a:r>
          <a:endParaRPr lang="ja-JP" altLang="ja-JP" sz="1400">
            <a:effectLst/>
          </a:endParaRPr>
        </a:p>
        <a:p>
          <a:r>
            <a:rPr kumimoji="1" lang="ja-JP" altLang="ja-JP" sz="1400">
              <a:solidFill>
                <a:schemeClr val="dk1"/>
              </a:solidFill>
              <a:effectLst/>
              <a:latin typeface="+mn-lt"/>
              <a:ea typeface="+mn-ea"/>
              <a:cs typeface="+mn-cs"/>
            </a:rPr>
            <a:t>・ふるさと基金：目的にあった事業の選定が必要。</a:t>
          </a:r>
          <a:endParaRPr lang="ja-JP" altLang="ja-JP" sz="1400">
            <a:effectLst/>
          </a:endParaRPr>
        </a:p>
        <a:p>
          <a:r>
            <a:rPr kumimoji="1" lang="ja-JP" altLang="ja-JP" sz="1400">
              <a:solidFill>
                <a:schemeClr val="dk1"/>
              </a:solidFill>
              <a:effectLst/>
              <a:latin typeface="+mn-lt"/>
              <a:ea typeface="+mn-ea"/>
              <a:cs typeface="+mn-cs"/>
            </a:rPr>
            <a:t>・リサイクル基金：目的にあった事業に支出していく。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取り崩しにより</a:t>
          </a:r>
          <a:r>
            <a:rPr kumimoji="1" lang="ja-JP" altLang="en-US" sz="1400">
              <a:solidFill>
                <a:schemeClr val="dk1"/>
              </a:solidFill>
              <a:effectLst/>
              <a:latin typeface="+mn-lt"/>
              <a:ea typeface="+mn-ea"/>
              <a:cs typeface="+mn-cs"/>
            </a:rPr>
            <a:t>１００</a:t>
          </a:r>
          <a:r>
            <a:rPr kumimoji="1" lang="ja-JP" altLang="ja-JP" sz="1400">
              <a:solidFill>
                <a:schemeClr val="dk1"/>
              </a:solidFill>
              <a:effectLst/>
              <a:latin typeface="+mn-lt"/>
              <a:ea typeface="+mn-ea"/>
              <a:cs typeface="+mn-cs"/>
            </a:rPr>
            <a:t>百円の減。剰余金処分による積立が</a:t>
          </a:r>
          <a:r>
            <a:rPr kumimoji="1" lang="ja-JP" altLang="en-US" sz="1400">
              <a:solidFill>
                <a:schemeClr val="dk1"/>
              </a:solidFill>
              <a:effectLst/>
              <a:latin typeface="+mn-lt"/>
              <a:ea typeface="+mn-ea"/>
              <a:cs typeface="+mn-cs"/>
            </a:rPr>
            <a:t>８７</a:t>
          </a:r>
          <a:r>
            <a:rPr kumimoji="1" lang="ja-JP" altLang="ja-JP" sz="1400">
              <a:solidFill>
                <a:schemeClr val="dk1"/>
              </a:solidFill>
              <a:effectLst/>
              <a:latin typeface="+mn-lt"/>
              <a:ea typeface="+mn-ea"/>
              <a:cs typeface="+mn-cs"/>
            </a:rPr>
            <a:t>百円の増。</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標準財政規模の３０％前後の範囲内となるように努めることとしている。</a:t>
          </a:r>
          <a:endParaRPr lang="ja-JP" altLang="ja-JP" sz="1400">
            <a:effectLst/>
          </a:endParaRPr>
        </a:p>
        <a:p>
          <a:r>
            <a:rPr kumimoji="1" lang="ja-JP" altLang="ja-JP" sz="1400">
              <a:solidFill>
                <a:schemeClr val="dk1"/>
              </a:solidFill>
              <a:effectLst/>
              <a:latin typeface="+mn-lt"/>
              <a:ea typeface="+mn-ea"/>
              <a:cs typeface="+mn-cs"/>
            </a:rPr>
            <a:t>　</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現状維持</a:t>
          </a:r>
          <a:endParaRPr kumimoji="1" lang="en-US" altLang="ja-JP" sz="1400">
            <a:solidFill>
              <a:schemeClr val="dk1"/>
            </a:solidFill>
            <a:effectLst/>
            <a:latin typeface="+mn-lt"/>
            <a:ea typeface="+mn-ea"/>
            <a:cs typeface="+mn-cs"/>
          </a:endParaRPr>
        </a:p>
        <a:p>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今後、中期的に見て償還する事案がないことから、当分の間、現在の水準１億円を維持することとしている。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D3C009B-B7FF-40ED-A520-E8ACB57BDF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5F83F74-6B3A-4EA8-974F-7EC83A60A4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FE472AD-FEC0-43B9-BBC1-88197E89901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784C261-075B-4192-A6A6-012140FBA55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D31785D4-5BC5-4724-99F6-AB9FA172E15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53F67456-AF1E-4960-AAD3-E4849EE7775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82AA49BB-D871-4EE2-AE0E-A7C421C2709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C51CA9B-5DDC-49F0-82BD-381368769CF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13CA6C3-E7CA-412A-ADFC-53E17270D3D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9F8C5AF-1893-47F2-B000-15B7520F18F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C411B4F-FAFA-4FAA-BF29-4EEC5B58841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32F8927-D588-433B-995E-1855CC24E2C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19,810
19,696
5.18
7,459,057
7,255,720
92,389
3,932,270
5,985,039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CF2583C-E9AA-4CB6-87B8-052650E04AE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421F59F-D36E-4A2A-A6F7-4D61618A42F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32B527E-3853-4C88-901A-AEA51346F98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3154375-C712-4BE2-8050-5B19C33DFA1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C36D7C9-A31D-4B94-8029-1004C8C7AD3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87CBB14-284B-4E76-8D35-842848619B3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B8F9059-0254-434B-A9DA-D885FBB0661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353F6E6-2193-42FB-9C16-2AA0EFC567E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D05C89A-3488-425F-BEC6-C587D4F9AC6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B2E8169-808F-4710-BF48-1BCE7915406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A38DDF9-4116-4B6D-B6EA-FBA205D2F20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8F01C1B-6C52-4B72-A23C-79ABF5C6FF9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389CEDC-2100-448B-A0E9-AD634D758B7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CD454F3-3305-48A6-BA9F-4953B724FE3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D476872-2C10-471A-B173-CAC966FD77A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5C1AD64-1D91-4A82-B401-04F36F85129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543EEDA-8B88-46DC-B346-B5D16D444B2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ECB8951C-C040-40B6-B56F-E500BFE060A8}"/>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DAC1B830-4394-4DB0-B79E-1377050802B8}"/>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8DF29586-CF8F-4A1C-8DA1-88500D48F982}"/>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FC91073-F73C-47B1-A0DD-E3F2FACBFC72}"/>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809C8730-95FE-4424-8AE6-B795CE547F7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A3FB4E5D-4885-4B0F-A9C2-D0839617532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F4902ADE-CADC-4AEA-B088-6CEC16BB7A6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13E21476-2023-495E-99A5-4FB1727CF17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7B8E091E-0E30-4881-BE3F-AA8F6E1D1D3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F0E61678-2B34-4D38-8DAA-3A248C596C4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1F8CF783-CAC2-4694-919B-E896BC3DB63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5A53AFCC-A8DE-491B-8DD5-61352408C98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877AE3A7-C6A2-46EC-BC9D-D02B25B163D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2173BC4-8627-4A20-8223-1AB48219BE3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284385A8-953D-4EAE-BA56-B20E59B4AF4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D99661D4-0B80-48AD-B9F5-7E566031D93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CC668783-7DFE-4E17-B0A3-5B31D29C0DD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有形固定資産減価償却率は、類似団体と比較して低い水準にあるが、狭い町域において公共施設等の数が少ないこと、建築経過年数が比較的短いことが要因として挙げられる。今後は、平成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年度に策定した公共施設等総合管理計画の見直し、各施設の個別管理計画の策定を進め、計画に基づいた適切な施設の維持管理を進めていく予定である。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5698917F-D48B-4F8A-B0F7-34D7A7C0B78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CB8B5B07-708C-43CA-AF17-E68DFE9763E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C8493DEA-AC40-4464-8EAD-794D1282364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1755F6F3-4273-41DE-AD9E-F697E8A341B9}"/>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ABD69A2F-43CD-43EB-9181-BB28A3B87524}"/>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4AFEBAA9-A13B-4E40-9287-D294AF14343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B316AEDE-1086-4F11-88DA-7FEADECE4FA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A3CAABB9-F60F-4686-A2D7-4DFF5AA2BFA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626E9CAA-9D94-4937-B791-0B2F282030B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16601ED2-4F42-4C93-AB36-1F3810A7DF6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3934DAAC-F108-40BC-AE86-B35486C1F5E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ECDBC666-0415-4A67-A729-309BDE6308ED}"/>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9101A74A-DCDE-4A01-94EA-AC5457C070F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E3EDCA50-6D5A-45C0-A054-D5A68D21C30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34DEC68C-309D-4282-8182-F5DCB927901B}"/>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34DE40D4-69FB-438B-A307-64629B97E20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61FA5F80-F381-4980-9AC6-C0542BE294B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19D71CDA-3395-481E-9CF0-D628009DCA5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66" name="直線コネクタ 65">
          <a:extLst>
            <a:ext uri="{FF2B5EF4-FFF2-40B4-BE49-F238E27FC236}">
              <a16:creationId xmlns:a16="http://schemas.microsoft.com/office/drawing/2014/main" id="{2323D76A-90E4-49CA-A451-3A4221D6C240}"/>
            </a:ext>
          </a:extLst>
        </xdr:cNvPr>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67" name="有形固定資産減価償却率最小値テキスト">
          <a:extLst>
            <a:ext uri="{FF2B5EF4-FFF2-40B4-BE49-F238E27FC236}">
              <a16:creationId xmlns:a16="http://schemas.microsoft.com/office/drawing/2014/main" id="{03705417-0029-45FD-94AE-02B1F5631B7E}"/>
            </a:ext>
          </a:extLst>
        </xdr:cNvPr>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68" name="直線コネクタ 67">
          <a:extLst>
            <a:ext uri="{FF2B5EF4-FFF2-40B4-BE49-F238E27FC236}">
              <a16:creationId xmlns:a16="http://schemas.microsoft.com/office/drawing/2014/main" id="{45C19F5C-BF82-47B9-82CD-1B897085AF93}"/>
            </a:ext>
          </a:extLst>
        </xdr:cNvPr>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69" name="有形固定資産減価償却率最大値テキスト">
          <a:extLst>
            <a:ext uri="{FF2B5EF4-FFF2-40B4-BE49-F238E27FC236}">
              <a16:creationId xmlns:a16="http://schemas.microsoft.com/office/drawing/2014/main" id="{C991A8B4-84DC-4429-85BB-E8A9E82E7F22}"/>
            </a:ext>
          </a:extLst>
        </xdr:cNvPr>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0" name="直線コネクタ 69">
          <a:extLst>
            <a:ext uri="{FF2B5EF4-FFF2-40B4-BE49-F238E27FC236}">
              <a16:creationId xmlns:a16="http://schemas.microsoft.com/office/drawing/2014/main" id="{5086D885-DB77-46CC-B26D-412EF554576A}"/>
            </a:ext>
          </a:extLst>
        </xdr:cNvPr>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134546</xdr:rowOff>
    </xdr:from>
    <xdr:ext cx="405111" cy="259045"/>
    <xdr:sp macro="" textlink="">
      <xdr:nvSpPr>
        <xdr:cNvPr id="71" name="有形固定資産減価償却率平均値テキスト">
          <a:extLst>
            <a:ext uri="{FF2B5EF4-FFF2-40B4-BE49-F238E27FC236}">
              <a16:creationId xmlns:a16="http://schemas.microsoft.com/office/drawing/2014/main" id="{2732841E-B3B1-44A0-884D-AF4E6AFFD4C6}"/>
            </a:ext>
          </a:extLst>
        </xdr:cNvPr>
        <xdr:cNvSpPr txBox="1"/>
      </xdr:nvSpPr>
      <xdr:spPr>
        <a:xfrm>
          <a:off x="4813300" y="5706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2" name="フローチャート: 判断 71">
          <a:extLst>
            <a:ext uri="{FF2B5EF4-FFF2-40B4-BE49-F238E27FC236}">
              <a16:creationId xmlns:a16="http://schemas.microsoft.com/office/drawing/2014/main" id="{0E117746-74A8-43A1-B266-2735728E1262}"/>
            </a:ext>
          </a:extLst>
        </xdr:cNvPr>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3" name="フローチャート: 判断 72">
          <a:extLst>
            <a:ext uri="{FF2B5EF4-FFF2-40B4-BE49-F238E27FC236}">
              <a16:creationId xmlns:a16="http://schemas.microsoft.com/office/drawing/2014/main" id="{AA1E2529-AFDD-4CAD-B6AB-8C872F7AD5B5}"/>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4" name="フローチャート: 判断 73">
          <a:extLst>
            <a:ext uri="{FF2B5EF4-FFF2-40B4-BE49-F238E27FC236}">
              <a16:creationId xmlns:a16="http://schemas.microsoft.com/office/drawing/2014/main" id="{2E54E5E6-7D75-4C8B-961F-4EB50403D708}"/>
            </a:ext>
          </a:extLst>
        </xdr:cNvPr>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75" name="フローチャート: 判断 74">
          <a:extLst>
            <a:ext uri="{FF2B5EF4-FFF2-40B4-BE49-F238E27FC236}">
              <a16:creationId xmlns:a16="http://schemas.microsoft.com/office/drawing/2014/main" id="{969E153B-13C3-4C0B-92ED-3D3ED5450E71}"/>
            </a:ext>
          </a:extLst>
        </xdr:cNvPr>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B1F8FCF-209F-4B84-A662-829DFC59069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A7DF8C8-78A0-402F-805F-67AE94CFB43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2F597D0-D21E-4BA8-A3EA-A7FC9EAB5DF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C72911B-F4A5-4AFF-AF56-1A0EBAADF67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3C71627-D4C4-4297-9C6B-4D7E846A281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45811</xdr:rowOff>
    </xdr:from>
    <xdr:to>
      <xdr:col>23</xdr:col>
      <xdr:colOff>136525</xdr:colOff>
      <xdr:row>33</xdr:row>
      <xdr:rowOff>147411</xdr:rowOff>
    </xdr:to>
    <xdr:sp macro="" textlink="">
      <xdr:nvSpPr>
        <xdr:cNvPr id="81" name="楕円 80">
          <a:extLst>
            <a:ext uri="{FF2B5EF4-FFF2-40B4-BE49-F238E27FC236}">
              <a16:creationId xmlns:a16="http://schemas.microsoft.com/office/drawing/2014/main" id="{D9DDDE44-6EC9-45D7-9B25-BFE3FEC66F5E}"/>
            </a:ext>
          </a:extLst>
        </xdr:cNvPr>
        <xdr:cNvSpPr/>
      </xdr:nvSpPr>
      <xdr:spPr>
        <a:xfrm>
          <a:off x="47117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24238</xdr:rowOff>
    </xdr:from>
    <xdr:ext cx="405111" cy="259045"/>
    <xdr:sp macro="" textlink="">
      <xdr:nvSpPr>
        <xdr:cNvPr id="82" name="有形固定資産減価償却率該当値テキスト">
          <a:extLst>
            <a:ext uri="{FF2B5EF4-FFF2-40B4-BE49-F238E27FC236}">
              <a16:creationId xmlns:a16="http://schemas.microsoft.com/office/drawing/2014/main" id="{83BBB853-0269-41A7-A49F-C1BB66E91210}"/>
            </a:ext>
          </a:extLst>
        </xdr:cNvPr>
        <xdr:cNvSpPr txBox="1"/>
      </xdr:nvSpPr>
      <xdr:spPr>
        <a:xfrm>
          <a:off x="4813300"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122918</xdr:rowOff>
    </xdr:from>
    <xdr:to>
      <xdr:col>19</xdr:col>
      <xdr:colOff>187325</xdr:colOff>
      <xdr:row>34</xdr:row>
      <xdr:rowOff>53068</xdr:rowOff>
    </xdr:to>
    <xdr:sp macro="" textlink="">
      <xdr:nvSpPr>
        <xdr:cNvPr id="83" name="楕円 82">
          <a:extLst>
            <a:ext uri="{FF2B5EF4-FFF2-40B4-BE49-F238E27FC236}">
              <a16:creationId xmlns:a16="http://schemas.microsoft.com/office/drawing/2014/main" id="{05EF88A0-37A9-497F-845A-8D0D664F3366}"/>
            </a:ext>
          </a:extLst>
        </xdr:cNvPr>
        <xdr:cNvSpPr/>
      </xdr:nvSpPr>
      <xdr:spPr>
        <a:xfrm>
          <a:off x="4000500" y="65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96610</xdr:rowOff>
    </xdr:from>
    <xdr:to>
      <xdr:col>23</xdr:col>
      <xdr:colOff>85725</xdr:colOff>
      <xdr:row>34</xdr:row>
      <xdr:rowOff>2268</xdr:rowOff>
    </xdr:to>
    <xdr:cxnSp macro="">
      <xdr:nvCxnSpPr>
        <xdr:cNvPr id="84" name="直線コネクタ 83">
          <a:extLst>
            <a:ext uri="{FF2B5EF4-FFF2-40B4-BE49-F238E27FC236}">
              <a16:creationId xmlns:a16="http://schemas.microsoft.com/office/drawing/2014/main" id="{08DE3B47-FDAD-46F8-A281-C4D73C9D3460}"/>
            </a:ext>
          </a:extLst>
        </xdr:cNvPr>
        <xdr:cNvCxnSpPr/>
      </xdr:nvCxnSpPr>
      <xdr:spPr>
        <a:xfrm flipV="1">
          <a:off x="4051300" y="6525985"/>
          <a:ext cx="711200" cy="7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116749</xdr:rowOff>
    </xdr:from>
    <xdr:to>
      <xdr:col>15</xdr:col>
      <xdr:colOff>187325</xdr:colOff>
      <xdr:row>34</xdr:row>
      <xdr:rowOff>46899</xdr:rowOff>
    </xdr:to>
    <xdr:sp macro="" textlink="">
      <xdr:nvSpPr>
        <xdr:cNvPr id="85" name="楕円 84">
          <a:extLst>
            <a:ext uri="{FF2B5EF4-FFF2-40B4-BE49-F238E27FC236}">
              <a16:creationId xmlns:a16="http://schemas.microsoft.com/office/drawing/2014/main" id="{16C9C761-66D5-4253-8482-1AC22AC5F9BB}"/>
            </a:ext>
          </a:extLst>
        </xdr:cNvPr>
        <xdr:cNvSpPr/>
      </xdr:nvSpPr>
      <xdr:spPr>
        <a:xfrm>
          <a:off x="3238500" y="654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167549</xdr:rowOff>
    </xdr:from>
    <xdr:to>
      <xdr:col>19</xdr:col>
      <xdr:colOff>136525</xdr:colOff>
      <xdr:row>34</xdr:row>
      <xdr:rowOff>2268</xdr:rowOff>
    </xdr:to>
    <xdr:cxnSp macro="">
      <xdr:nvCxnSpPr>
        <xdr:cNvPr id="86" name="直線コネクタ 85">
          <a:extLst>
            <a:ext uri="{FF2B5EF4-FFF2-40B4-BE49-F238E27FC236}">
              <a16:creationId xmlns:a16="http://schemas.microsoft.com/office/drawing/2014/main" id="{C0679216-527B-4F09-B8B0-7CE1D32BDA0C}"/>
            </a:ext>
          </a:extLst>
        </xdr:cNvPr>
        <xdr:cNvCxnSpPr/>
      </xdr:nvCxnSpPr>
      <xdr:spPr>
        <a:xfrm>
          <a:off x="3289300" y="6596924"/>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87" name="n_1aveValue有形固定資産減価償却率">
          <a:extLst>
            <a:ext uri="{FF2B5EF4-FFF2-40B4-BE49-F238E27FC236}">
              <a16:creationId xmlns:a16="http://schemas.microsoft.com/office/drawing/2014/main" id="{A3549770-1F23-4E8A-9CCE-58F4160723B8}"/>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88" name="n_2aveValue有形固定資産減価償却率">
          <a:extLst>
            <a:ext uri="{FF2B5EF4-FFF2-40B4-BE49-F238E27FC236}">
              <a16:creationId xmlns:a16="http://schemas.microsoft.com/office/drawing/2014/main" id="{95DD0FC5-76BE-43F9-82D7-9EEBA5B9D2FC}"/>
            </a:ext>
          </a:extLst>
        </xdr:cNvPr>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89" name="n_3aveValue有形固定資産減価償却率">
          <a:extLst>
            <a:ext uri="{FF2B5EF4-FFF2-40B4-BE49-F238E27FC236}">
              <a16:creationId xmlns:a16="http://schemas.microsoft.com/office/drawing/2014/main" id="{521F95D5-046F-468C-B098-0FE66C261EE9}"/>
            </a:ext>
          </a:extLst>
        </xdr:cNvPr>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44195</xdr:rowOff>
    </xdr:from>
    <xdr:ext cx="405111" cy="259045"/>
    <xdr:sp macro="" textlink="">
      <xdr:nvSpPr>
        <xdr:cNvPr id="90" name="n_1mainValue有形固定資産減価償却率">
          <a:extLst>
            <a:ext uri="{FF2B5EF4-FFF2-40B4-BE49-F238E27FC236}">
              <a16:creationId xmlns:a16="http://schemas.microsoft.com/office/drawing/2014/main" id="{BC838541-9826-45A7-BF85-85BCDAEA9E26}"/>
            </a:ext>
          </a:extLst>
        </xdr:cNvPr>
        <xdr:cNvSpPr txBox="1"/>
      </xdr:nvSpPr>
      <xdr:spPr>
        <a:xfrm>
          <a:off x="3836044" y="6645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38026</xdr:rowOff>
    </xdr:from>
    <xdr:ext cx="405111" cy="259045"/>
    <xdr:sp macro="" textlink="">
      <xdr:nvSpPr>
        <xdr:cNvPr id="91" name="n_2mainValue有形固定資産減価償却率">
          <a:extLst>
            <a:ext uri="{FF2B5EF4-FFF2-40B4-BE49-F238E27FC236}">
              <a16:creationId xmlns:a16="http://schemas.microsoft.com/office/drawing/2014/main" id="{4ED155AD-8965-4049-92F1-38ECE014009C}"/>
            </a:ext>
          </a:extLst>
        </xdr:cNvPr>
        <xdr:cNvSpPr txBox="1"/>
      </xdr:nvSpPr>
      <xdr:spPr>
        <a:xfrm>
          <a:off x="3086744" y="6638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139766B9-CDB9-4ADB-A74D-9D4600C3528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E2B009CD-5AA3-4310-B28E-FC24F365440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340BB25B-53D5-4D9D-B9AB-2CD9004E656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F4BB41CB-CDA2-4499-9465-8655F4461C7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7CB01459-0FC1-49E0-A2AE-3F2069556FD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B667808F-4307-40BA-AAE6-4453D8F02C8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4D6B14A2-01AC-4861-B06F-6817F9EB19C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ECF5203C-E931-4049-A42F-538CD6F0E77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902DE27E-EB36-48E3-8C16-C9632C02CF3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8869D418-99DF-445A-BF38-681C31EABA8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1D1FC749-B0A4-42DB-8300-D0350783CF2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C88EB839-7190-4792-B7B1-CE395A94DC7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D54A118A-DAF8-484C-8802-11157E911CE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債務償還比率については、類似団体と比較すると同水準にあり、</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にかけては減少傾向にある。ここ数年において、毎年の新規発行額を低く抑えてきたこと、過去に発行した高い利率の起債の償還が終了してきたことにより、起債残高が減少している一方で町税の増会に伴い標準財政規模が増加していることが要因となっている。</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EFFAEBF1-2D71-4B71-8FE0-5369AD6FFA7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495104DB-2A00-457F-B31D-932437A9602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a:extLst>
            <a:ext uri="{FF2B5EF4-FFF2-40B4-BE49-F238E27FC236}">
              <a16:creationId xmlns:a16="http://schemas.microsoft.com/office/drawing/2014/main" id="{823BBF35-778E-40F8-ADE6-6CA8EF9583EE}"/>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08" name="テキスト ボックス 107">
          <a:extLst>
            <a:ext uri="{FF2B5EF4-FFF2-40B4-BE49-F238E27FC236}">
              <a16:creationId xmlns:a16="http://schemas.microsoft.com/office/drawing/2014/main" id="{4E6C5BAF-5F03-4562-A527-CBFEAB269587}"/>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a:extLst>
            <a:ext uri="{FF2B5EF4-FFF2-40B4-BE49-F238E27FC236}">
              <a16:creationId xmlns:a16="http://schemas.microsoft.com/office/drawing/2014/main" id="{D8C98784-EEF0-44C4-B4A4-949BA57FFC5F}"/>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0" name="テキスト ボックス 109">
          <a:extLst>
            <a:ext uri="{FF2B5EF4-FFF2-40B4-BE49-F238E27FC236}">
              <a16:creationId xmlns:a16="http://schemas.microsoft.com/office/drawing/2014/main" id="{384433FD-3C76-415D-9AE5-F766F76A76AA}"/>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a:extLst>
            <a:ext uri="{FF2B5EF4-FFF2-40B4-BE49-F238E27FC236}">
              <a16:creationId xmlns:a16="http://schemas.microsoft.com/office/drawing/2014/main" id="{8ED557BE-365A-4157-8799-EF99F6782E6C}"/>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a:extLst>
            <a:ext uri="{FF2B5EF4-FFF2-40B4-BE49-F238E27FC236}">
              <a16:creationId xmlns:a16="http://schemas.microsoft.com/office/drawing/2014/main" id="{9B20F803-6B3D-4A34-ACE6-7603FF762A00}"/>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a:extLst>
            <a:ext uri="{FF2B5EF4-FFF2-40B4-BE49-F238E27FC236}">
              <a16:creationId xmlns:a16="http://schemas.microsoft.com/office/drawing/2014/main" id="{5B7B375B-7B92-4FEF-B651-9ABD2D8229D5}"/>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4" name="テキスト ボックス 113">
          <a:extLst>
            <a:ext uri="{FF2B5EF4-FFF2-40B4-BE49-F238E27FC236}">
              <a16:creationId xmlns:a16="http://schemas.microsoft.com/office/drawing/2014/main" id="{CE4945D5-CED1-47D4-80DB-95C23A0C41E5}"/>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685976F6-8EB8-4F98-90A5-1AD2A742500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4F0F6F6F-BA3C-4765-BB83-011A0CE0C307}"/>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6F074E1B-4A0A-458E-940A-D1FFE9272F2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18" name="直線コネクタ 117">
          <a:extLst>
            <a:ext uri="{FF2B5EF4-FFF2-40B4-BE49-F238E27FC236}">
              <a16:creationId xmlns:a16="http://schemas.microsoft.com/office/drawing/2014/main" id="{7BB1CE96-958C-4394-825E-4AC2669D35A3}"/>
            </a:ext>
          </a:extLst>
        </xdr:cNvPr>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9" name="債務償還比率最小値テキスト">
          <a:extLst>
            <a:ext uri="{FF2B5EF4-FFF2-40B4-BE49-F238E27FC236}">
              <a16:creationId xmlns:a16="http://schemas.microsoft.com/office/drawing/2014/main" id="{90AEC784-3656-48B2-989F-32B1AAF7C7F2}"/>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0" name="直線コネクタ 119">
          <a:extLst>
            <a:ext uri="{FF2B5EF4-FFF2-40B4-BE49-F238E27FC236}">
              <a16:creationId xmlns:a16="http://schemas.microsoft.com/office/drawing/2014/main" id="{734B537C-3FBB-4CD8-97ED-22853B9DF205}"/>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1" name="債務償還比率最大値テキスト">
          <a:extLst>
            <a:ext uri="{FF2B5EF4-FFF2-40B4-BE49-F238E27FC236}">
              <a16:creationId xmlns:a16="http://schemas.microsoft.com/office/drawing/2014/main" id="{D83A88D4-0AEF-44BA-9860-6AF01DE17A97}"/>
            </a:ext>
          </a:extLst>
        </xdr:cNvPr>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2" name="直線コネクタ 121">
          <a:extLst>
            <a:ext uri="{FF2B5EF4-FFF2-40B4-BE49-F238E27FC236}">
              <a16:creationId xmlns:a16="http://schemas.microsoft.com/office/drawing/2014/main" id="{BB442378-C6DA-42C1-9008-7F32B33E7497}"/>
            </a:ext>
          </a:extLst>
        </xdr:cNvPr>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32382</xdr:rowOff>
    </xdr:from>
    <xdr:ext cx="469744" cy="259045"/>
    <xdr:sp macro="" textlink="">
      <xdr:nvSpPr>
        <xdr:cNvPr id="123" name="債務償還比率平均値テキスト">
          <a:extLst>
            <a:ext uri="{FF2B5EF4-FFF2-40B4-BE49-F238E27FC236}">
              <a16:creationId xmlns:a16="http://schemas.microsoft.com/office/drawing/2014/main" id="{D854DBA1-7412-49FB-B6C6-89D142EDFFBA}"/>
            </a:ext>
          </a:extLst>
        </xdr:cNvPr>
        <xdr:cNvSpPr txBox="1"/>
      </xdr:nvSpPr>
      <xdr:spPr>
        <a:xfrm>
          <a:off x="14846300" y="6118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24" name="フローチャート: 判断 123">
          <a:extLst>
            <a:ext uri="{FF2B5EF4-FFF2-40B4-BE49-F238E27FC236}">
              <a16:creationId xmlns:a16="http://schemas.microsoft.com/office/drawing/2014/main" id="{3ADE59A6-9EAE-4D33-8CF4-8E23E0D651EE}"/>
            </a:ext>
          </a:extLst>
        </xdr:cNvPr>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25" name="フローチャート: 判断 124">
          <a:extLst>
            <a:ext uri="{FF2B5EF4-FFF2-40B4-BE49-F238E27FC236}">
              <a16:creationId xmlns:a16="http://schemas.microsoft.com/office/drawing/2014/main" id="{1E12EDF5-6FB7-4620-B909-D3C80DBD8A61}"/>
            </a:ext>
          </a:extLst>
        </xdr:cNvPr>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E82812FF-D07C-4377-A9C0-C2B205A5E05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CCA2FF90-99FE-4604-AF04-0BAC9FAB526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FFF29FD6-5B43-44E8-A654-63DEBE8587CD}"/>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71D22281-7292-4EB0-8546-525A55C8E05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770E389F-43A2-4D81-8106-883A57C7B5A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7061</xdr:rowOff>
    </xdr:from>
    <xdr:to>
      <xdr:col>76</xdr:col>
      <xdr:colOff>73025</xdr:colOff>
      <xdr:row>31</xdr:row>
      <xdr:rowOff>108661</xdr:rowOff>
    </xdr:to>
    <xdr:sp macro="" textlink="">
      <xdr:nvSpPr>
        <xdr:cNvPr id="131" name="楕円 130">
          <a:extLst>
            <a:ext uri="{FF2B5EF4-FFF2-40B4-BE49-F238E27FC236}">
              <a16:creationId xmlns:a16="http://schemas.microsoft.com/office/drawing/2014/main" id="{A90B791E-76E8-4C02-B53F-3B7E375367BF}"/>
            </a:ext>
          </a:extLst>
        </xdr:cNvPr>
        <xdr:cNvSpPr/>
      </xdr:nvSpPr>
      <xdr:spPr>
        <a:xfrm>
          <a:off x="14744700" y="60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29938</xdr:rowOff>
    </xdr:from>
    <xdr:ext cx="469744" cy="259045"/>
    <xdr:sp macro="" textlink="">
      <xdr:nvSpPr>
        <xdr:cNvPr id="132" name="債務償還比率該当値テキスト">
          <a:extLst>
            <a:ext uri="{FF2B5EF4-FFF2-40B4-BE49-F238E27FC236}">
              <a16:creationId xmlns:a16="http://schemas.microsoft.com/office/drawing/2014/main" id="{CF26BB6D-C44E-4073-9D4B-73B477F912CE}"/>
            </a:ext>
          </a:extLst>
        </xdr:cNvPr>
        <xdr:cNvSpPr txBox="1"/>
      </xdr:nvSpPr>
      <xdr:spPr>
        <a:xfrm>
          <a:off x="14846300" y="594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144485</xdr:rowOff>
    </xdr:from>
    <xdr:to>
      <xdr:col>72</xdr:col>
      <xdr:colOff>123825</xdr:colOff>
      <xdr:row>31</xdr:row>
      <xdr:rowOff>74635</xdr:rowOff>
    </xdr:to>
    <xdr:sp macro="" textlink="">
      <xdr:nvSpPr>
        <xdr:cNvPr id="133" name="楕円 132">
          <a:extLst>
            <a:ext uri="{FF2B5EF4-FFF2-40B4-BE49-F238E27FC236}">
              <a16:creationId xmlns:a16="http://schemas.microsoft.com/office/drawing/2014/main" id="{F064482C-B7BC-468D-8496-E0B72F5BF0FC}"/>
            </a:ext>
          </a:extLst>
        </xdr:cNvPr>
        <xdr:cNvSpPr/>
      </xdr:nvSpPr>
      <xdr:spPr>
        <a:xfrm>
          <a:off x="14033500" y="605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23835</xdr:rowOff>
    </xdr:from>
    <xdr:to>
      <xdr:col>76</xdr:col>
      <xdr:colOff>22225</xdr:colOff>
      <xdr:row>31</xdr:row>
      <xdr:rowOff>57861</xdr:rowOff>
    </xdr:to>
    <xdr:cxnSp macro="">
      <xdr:nvCxnSpPr>
        <xdr:cNvPr id="134" name="直線コネクタ 133">
          <a:extLst>
            <a:ext uri="{FF2B5EF4-FFF2-40B4-BE49-F238E27FC236}">
              <a16:creationId xmlns:a16="http://schemas.microsoft.com/office/drawing/2014/main" id="{865D1346-390F-423E-B01C-DE36D2381B93}"/>
            </a:ext>
          </a:extLst>
        </xdr:cNvPr>
        <xdr:cNvCxnSpPr/>
      </xdr:nvCxnSpPr>
      <xdr:spPr>
        <a:xfrm>
          <a:off x="14084300" y="6110310"/>
          <a:ext cx="711200" cy="3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137873</xdr:rowOff>
    </xdr:from>
    <xdr:ext cx="469744" cy="259045"/>
    <xdr:sp macro="" textlink="">
      <xdr:nvSpPr>
        <xdr:cNvPr id="135" name="n_1aveValue債務償還比率">
          <a:extLst>
            <a:ext uri="{FF2B5EF4-FFF2-40B4-BE49-F238E27FC236}">
              <a16:creationId xmlns:a16="http://schemas.microsoft.com/office/drawing/2014/main" id="{14493E59-2421-4BBB-8640-2BEB1184864F}"/>
            </a:ext>
          </a:extLst>
        </xdr:cNvPr>
        <xdr:cNvSpPr txBox="1"/>
      </xdr:nvSpPr>
      <xdr:spPr>
        <a:xfrm>
          <a:off x="13836727" y="622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91162</xdr:rowOff>
    </xdr:from>
    <xdr:ext cx="469744" cy="259045"/>
    <xdr:sp macro="" textlink="">
      <xdr:nvSpPr>
        <xdr:cNvPr id="136" name="n_1mainValue債務償還比率">
          <a:extLst>
            <a:ext uri="{FF2B5EF4-FFF2-40B4-BE49-F238E27FC236}">
              <a16:creationId xmlns:a16="http://schemas.microsoft.com/office/drawing/2014/main" id="{ECA623AF-A234-483D-A021-EA5F430D954D}"/>
            </a:ext>
          </a:extLst>
        </xdr:cNvPr>
        <xdr:cNvSpPr txBox="1"/>
      </xdr:nvSpPr>
      <xdr:spPr>
        <a:xfrm>
          <a:off x="13836727" y="58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0E6B7D26-DAA4-4AF1-8E32-004EEF916B8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1BAB0C33-7531-4C90-A64D-8E7010E50DB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C70F8C04-BCD1-487A-A511-D7EEAE77B95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BA7CB1C2-E829-48E4-ADCC-D23BFA8608C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B81BF338-1910-43E3-879A-F622633A21B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DF78684D-D078-4484-8D0F-245A10EAC5C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4197EC5-B33C-4E1C-87F9-865057855A0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B13EB7B-4621-420C-98FC-A27D88D0485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D7C2662-65D5-4A7F-9315-435F1CB5231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48EFFE4-6B0B-431C-92F6-1D21A11A978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0270575-5C49-4AEE-93D1-203BAE884D4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365A8CB-BCFE-45A5-9362-51FB918B259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AA99F33-692B-4D36-B457-6042029055A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0975E78-741F-4496-92A6-D48A4D436DC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0C48B5D-E250-47A7-8EFD-60BE140E676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BCCD695-5B9B-4144-97C9-E142EA733DE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19,810
19,696
5.18
7,459,057
7,255,720
92,389
3,932,270
5,985,039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755EE69-B266-4806-8F9F-ACEE5AA64E5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D4DA25D-6FD4-4E48-BE49-E7DC41285DA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81B93A5-43DC-4F1E-A60B-1987DDC3845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A608F27-A2A2-4224-A954-E73739EF6F5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8EABDD3-65D2-4B85-A902-596D786EC82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A24799A-DFA3-4632-B55C-99677812B7B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D7970BE-044B-4D48-8E6E-D2E50712ABA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598F817-58A8-45B4-AD02-2BC79DF3488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9F239AE-42CF-476B-BC25-A77408156D7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ED93A24-8359-4398-8CE7-F255E470EFC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0044F89-1D33-479A-A2DD-E8FEC303A02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F81E4A2-EBFB-426E-9BE1-3937C07D3EE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6639257-AFD3-405A-9EA9-7ED520F07A5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FECDA97-421B-464B-A5C3-EF9026BD829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2DA0454-2187-4DBE-98E4-D7A40F63DC8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CAF0E32-6360-48DF-B03A-595E3620B23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B8974C5-1F43-4129-A052-3490E75036D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B5C4455-6271-4025-BCB9-1347E8BB910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09F9514-3AD9-4678-9E21-D2643423B6D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EE0FCB4-0364-4287-8600-85601FAC3F1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31FAF1F-32BF-428E-BE43-0939CAE0D2D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38308ED-D972-48D0-A2CF-28F416F5335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6855D42-AE53-46AF-AEA0-92130C99401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F5DD949-CB12-42D4-B684-7829F965380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960ACFA-39DE-4366-BFFF-03F692BE86E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36D828D-2118-4270-80F9-B3D595664A2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678A34D-3E88-4EE1-AEE6-F56619B1758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C3B82EE-F78D-4A82-AD04-3226623BA74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2D514DF-517E-4775-AEE0-D9A0D547107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C3E5D1D-62AD-4AB2-BA4E-EE9B5F62331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E9B9BD49-D1A8-48DB-8731-FC41B3613CA5}"/>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8661455A-2227-4F9D-87BF-054EF736BA4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81160732-8A33-493A-A1ED-67D5C863CFD5}"/>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AEB0ECF3-F162-45E7-A7B0-A802B4DC21A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E2885561-FA33-4B68-9EE3-CAFB87C9F19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E6D8B693-852B-4F9C-8D3E-1327B516C82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EED463ED-CFCE-46F4-B20D-E87A03EC9FD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42080875-E2D5-483E-959A-A37C9957230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5856DCB5-6212-4B49-A249-31AC86569C4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5377C316-8C39-412C-9173-C5E3A78F158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D369BA-B7FA-4C1B-9009-58F9EB66CA38}"/>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CCE4088C-10E7-448A-9B1C-F77BBF8B72F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7B59DD80-F1D6-4DF0-9B03-6ACCB43CCFF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779E7A5D-9AFF-46F7-B1C4-40F33FCEF18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a:extLst>
            <a:ext uri="{FF2B5EF4-FFF2-40B4-BE49-F238E27FC236}">
              <a16:creationId xmlns:a16="http://schemas.microsoft.com/office/drawing/2014/main" id="{F23B06E6-A6ED-43C1-9CD2-9152A9D2AB5C}"/>
            </a:ext>
          </a:extLst>
        </xdr:cNvPr>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a16="http://schemas.microsoft.com/office/drawing/2014/main" id="{61F38251-4544-454D-9B85-5DDC5A5AE60A}"/>
            </a:ext>
          </a:extLst>
        </xdr:cNvPr>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a16="http://schemas.microsoft.com/office/drawing/2014/main" id="{860858CD-7F3B-4E58-A429-221DA3C466E8}"/>
            </a:ext>
          </a:extLst>
        </xdr:cNvPr>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a:extLst>
            <a:ext uri="{FF2B5EF4-FFF2-40B4-BE49-F238E27FC236}">
              <a16:creationId xmlns:a16="http://schemas.microsoft.com/office/drawing/2014/main" id="{495556C8-DD92-4475-87BB-757BF234E6E1}"/>
            </a:ext>
          </a:extLst>
        </xdr:cNvPr>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a:extLst>
            <a:ext uri="{FF2B5EF4-FFF2-40B4-BE49-F238E27FC236}">
              <a16:creationId xmlns:a16="http://schemas.microsoft.com/office/drawing/2014/main" id="{3A0ADD8D-AE89-4E0B-A1C8-5EEF8D2F8534}"/>
            </a:ext>
          </a:extLst>
        </xdr:cNvPr>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a:extLst>
            <a:ext uri="{FF2B5EF4-FFF2-40B4-BE49-F238E27FC236}">
              <a16:creationId xmlns:a16="http://schemas.microsoft.com/office/drawing/2014/main" id="{66EE3C95-5BDD-438D-91F3-F1A0A20589AB}"/>
            </a:ext>
          </a:extLst>
        </xdr:cNvPr>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id="{B30D0B80-023F-4084-ADE1-D757DA36EDCB}"/>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a16="http://schemas.microsoft.com/office/drawing/2014/main" id="{663A0E31-2933-4798-B1B7-CEEB44FB4B73}"/>
            </a:ext>
          </a:extLst>
        </xdr:cNvPr>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a:extLst>
            <a:ext uri="{FF2B5EF4-FFF2-40B4-BE49-F238E27FC236}">
              <a16:creationId xmlns:a16="http://schemas.microsoft.com/office/drawing/2014/main" id="{CE41CD06-CD53-48A4-B60C-9C6B6EBD50CC}"/>
            </a:ext>
          </a:extLst>
        </xdr:cNvPr>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a:extLst>
            <a:ext uri="{FF2B5EF4-FFF2-40B4-BE49-F238E27FC236}">
              <a16:creationId xmlns:a16="http://schemas.microsoft.com/office/drawing/2014/main" id="{7CCCC147-A4AE-4EF0-B5C2-E346BAD5A17C}"/>
            </a:ext>
          </a:extLst>
        </xdr:cNvPr>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6818BF6-BC5F-429A-AF46-FAEC4945D9C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96A643C-2D35-4CB2-BC2B-C252168E7C6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C8814D7-D1E9-4B73-8D26-BBE8D55BE6E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07A65F5-A660-4073-B7C0-7CD05421B02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C6504D1-FCD6-4232-BA6D-B88AF5E498B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126365</xdr:rowOff>
    </xdr:from>
    <xdr:to>
      <xdr:col>24</xdr:col>
      <xdr:colOff>114300</xdr:colOff>
      <xdr:row>39</xdr:row>
      <xdr:rowOff>56515</xdr:rowOff>
    </xdr:to>
    <xdr:sp macro="" textlink="">
      <xdr:nvSpPr>
        <xdr:cNvPr id="71" name="楕円 70">
          <a:extLst>
            <a:ext uri="{FF2B5EF4-FFF2-40B4-BE49-F238E27FC236}">
              <a16:creationId xmlns:a16="http://schemas.microsoft.com/office/drawing/2014/main" id="{BB5B1A0E-CA2E-4252-80B2-28F18DFDD9AD}"/>
            </a:ext>
          </a:extLst>
        </xdr:cNvPr>
        <xdr:cNvSpPr/>
      </xdr:nvSpPr>
      <xdr:spPr>
        <a:xfrm>
          <a:off x="45847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104792</xdr:rowOff>
    </xdr:from>
    <xdr:ext cx="405111" cy="259045"/>
    <xdr:sp macro="" textlink="">
      <xdr:nvSpPr>
        <xdr:cNvPr id="72" name="【道路】&#10;有形固定資産減価償却率該当値テキスト">
          <a:extLst>
            <a:ext uri="{FF2B5EF4-FFF2-40B4-BE49-F238E27FC236}">
              <a16:creationId xmlns:a16="http://schemas.microsoft.com/office/drawing/2014/main" id="{D9D21888-4701-4127-9FA9-1E6C7390C822}"/>
            </a:ext>
          </a:extLst>
        </xdr:cNvPr>
        <xdr:cNvSpPr txBox="1"/>
      </xdr:nvSpPr>
      <xdr:spPr>
        <a:xfrm>
          <a:off x="4673600"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168275</xdr:rowOff>
    </xdr:from>
    <xdr:to>
      <xdr:col>20</xdr:col>
      <xdr:colOff>38100</xdr:colOff>
      <xdr:row>39</xdr:row>
      <xdr:rowOff>98425</xdr:rowOff>
    </xdr:to>
    <xdr:sp macro="" textlink="">
      <xdr:nvSpPr>
        <xdr:cNvPr id="73" name="楕円 72">
          <a:extLst>
            <a:ext uri="{FF2B5EF4-FFF2-40B4-BE49-F238E27FC236}">
              <a16:creationId xmlns:a16="http://schemas.microsoft.com/office/drawing/2014/main" id="{5060A0E2-2BAF-43D0-8C13-D2741F5542A2}"/>
            </a:ext>
          </a:extLst>
        </xdr:cNvPr>
        <xdr:cNvSpPr/>
      </xdr:nvSpPr>
      <xdr:spPr>
        <a:xfrm>
          <a:off x="3746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5715</xdr:rowOff>
    </xdr:from>
    <xdr:to>
      <xdr:col>24</xdr:col>
      <xdr:colOff>63500</xdr:colOff>
      <xdr:row>39</xdr:row>
      <xdr:rowOff>47625</xdr:rowOff>
    </xdr:to>
    <xdr:cxnSp macro="">
      <xdr:nvCxnSpPr>
        <xdr:cNvPr id="74" name="直線コネクタ 73">
          <a:extLst>
            <a:ext uri="{FF2B5EF4-FFF2-40B4-BE49-F238E27FC236}">
              <a16:creationId xmlns:a16="http://schemas.microsoft.com/office/drawing/2014/main" id="{4F1242B0-3B60-4B55-8605-B5987C0C6BF5}"/>
            </a:ext>
          </a:extLst>
        </xdr:cNvPr>
        <xdr:cNvCxnSpPr/>
      </xdr:nvCxnSpPr>
      <xdr:spPr>
        <a:xfrm flipV="1">
          <a:off x="3797300" y="669226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23495</xdr:rowOff>
    </xdr:from>
    <xdr:to>
      <xdr:col>15</xdr:col>
      <xdr:colOff>101600</xdr:colOff>
      <xdr:row>39</xdr:row>
      <xdr:rowOff>125095</xdr:rowOff>
    </xdr:to>
    <xdr:sp macro="" textlink="">
      <xdr:nvSpPr>
        <xdr:cNvPr id="75" name="楕円 74">
          <a:extLst>
            <a:ext uri="{FF2B5EF4-FFF2-40B4-BE49-F238E27FC236}">
              <a16:creationId xmlns:a16="http://schemas.microsoft.com/office/drawing/2014/main" id="{8BB1E238-BBB5-41D0-B7C0-C1F490E4B314}"/>
            </a:ext>
          </a:extLst>
        </xdr:cNvPr>
        <xdr:cNvSpPr/>
      </xdr:nvSpPr>
      <xdr:spPr>
        <a:xfrm>
          <a:off x="2857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47625</xdr:rowOff>
    </xdr:from>
    <xdr:to>
      <xdr:col>19</xdr:col>
      <xdr:colOff>177800</xdr:colOff>
      <xdr:row>39</xdr:row>
      <xdr:rowOff>74295</xdr:rowOff>
    </xdr:to>
    <xdr:cxnSp macro="">
      <xdr:nvCxnSpPr>
        <xdr:cNvPr id="76" name="直線コネクタ 75">
          <a:extLst>
            <a:ext uri="{FF2B5EF4-FFF2-40B4-BE49-F238E27FC236}">
              <a16:creationId xmlns:a16="http://schemas.microsoft.com/office/drawing/2014/main" id="{6075F4A9-7898-4025-907A-7904240F761D}"/>
            </a:ext>
          </a:extLst>
        </xdr:cNvPr>
        <xdr:cNvCxnSpPr/>
      </xdr:nvCxnSpPr>
      <xdr:spPr>
        <a:xfrm flipV="1">
          <a:off x="2908300" y="67341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7" name="n_1aveValue【道路】&#10;有形固定資産減価償却率">
          <a:extLst>
            <a:ext uri="{FF2B5EF4-FFF2-40B4-BE49-F238E27FC236}">
              <a16:creationId xmlns:a16="http://schemas.microsoft.com/office/drawing/2014/main" id="{4EB74115-69E7-4ABA-9E2E-C25A6D597A48}"/>
            </a:ext>
          </a:extLst>
        </xdr:cNvPr>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8" name="n_2aveValue【道路】&#10;有形固定資産減価償却率">
          <a:extLst>
            <a:ext uri="{FF2B5EF4-FFF2-40B4-BE49-F238E27FC236}">
              <a16:creationId xmlns:a16="http://schemas.microsoft.com/office/drawing/2014/main" id="{227B283A-D100-4FBE-B31D-8DFA1ADB7C30}"/>
            </a:ext>
          </a:extLst>
        </xdr:cNvPr>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79" name="n_3aveValue【道路】&#10;有形固定資産減価償却率">
          <a:extLst>
            <a:ext uri="{FF2B5EF4-FFF2-40B4-BE49-F238E27FC236}">
              <a16:creationId xmlns:a16="http://schemas.microsoft.com/office/drawing/2014/main" id="{438979E7-4818-4935-AE81-DA823C91636E}"/>
            </a:ext>
          </a:extLst>
        </xdr:cNvPr>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89552</xdr:rowOff>
    </xdr:from>
    <xdr:ext cx="405111" cy="259045"/>
    <xdr:sp macro="" textlink="">
      <xdr:nvSpPr>
        <xdr:cNvPr id="80" name="n_1mainValue【道路】&#10;有形固定資産減価償却率">
          <a:extLst>
            <a:ext uri="{FF2B5EF4-FFF2-40B4-BE49-F238E27FC236}">
              <a16:creationId xmlns:a16="http://schemas.microsoft.com/office/drawing/2014/main" id="{83842E50-A88A-47F8-A08C-CE3E1AAC670B}"/>
            </a:ext>
          </a:extLst>
        </xdr:cNvPr>
        <xdr:cNvSpPr txBox="1"/>
      </xdr:nvSpPr>
      <xdr:spPr>
        <a:xfrm>
          <a:off x="35820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116222</xdr:rowOff>
    </xdr:from>
    <xdr:ext cx="405111" cy="259045"/>
    <xdr:sp macro="" textlink="">
      <xdr:nvSpPr>
        <xdr:cNvPr id="81" name="n_2mainValue【道路】&#10;有形固定資産減価償却率">
          <a:extLst>
            <a:ext uri="{FF2B5EF4-FFF2-40B4-BE49-F238E27FC236}">
              <a16:creationId xmlns:a16="http://schemas.microsoft.com/office/drawing/2014/main" id="{079E05A8-DE83-43B1-8012-6413D7F8AE9B}"/>
            </a:ext>
          </a:extLst>
        </xdr:cNvPr>
        <xdr:cNvSpPr txBox="1"/>
      </xdr:nvSpPr>
      <xdr:spPr>
        <a:xfrm>
          <a:off x="2705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3771242F-9D72-4F0C-A910-93F1607632C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8494E948-3A5D-45B8-AB77-E5F07B1F123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F277F504-0104-42D5-BCF5-58C905CE304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B005E9F1-B235-42C1-B55D-9CF46CC21C3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22FA05F7-F0B9-4C86-A7E0-553AF1613D9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8DEF691D-A3B3-4839-934F-9F147B3FFE3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317E85F-8D26-4FCD-AE4E-25E39B0C7A6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EDC24EE4-5B76-4850-A667-F46A8D19F9E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FCC9F37E-1DED-4A53-91FF-888995F9A93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3DA67DDB-341F-4705-B895-ED59AF641B0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a:extLst>
            <a:ext uri="{FF2B5EF4-FFF2-40B4-BE49-F238E27FC236}">
              <a16:creationId xmlns:a16="http://schemas.microsoft.com/office/drawing/2014/main" id="{A6EAC33A-50CB-4DD0-8EB5-D264F15EB1BE}"/>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a:extLst>
            <a:ext uri="{FF2B5EF4-FFF2-40B4-BE49-F238E27FC236}">
              <a16:creationId xmlns:a16="http://schemas.microsoft.com/office/drawing/2014/main" id="{1C3BC7D8-1662-47E2-A008-3E6E8386C06E}"/>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a:extLst>
            <a:ext uri="{FF2B5EF4-FFF2-40B4-BE49-F238E27FC236}">
              <a16:creationId xmlns:a16="http://schemas.microsoft.com/office/drawing/2014/main" id="{2CAE3C6B-18BA-4198-8A47-C7E9BAAAC533}"/>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5" name="テキスト ボックス 94">
          <a:extLst>
            <a:ext uri="{FF2B5EF4-FFF2-40B4-BE49-F238E27FC236}">
              <a16:creationId xmlns:a16="http://schemas.microsoft.com/office/drawing/2014/main" id="{AAC095EA-D839-42F1-8230-CEC547019319}"/>
            </a:ext>
          </a:extLst>
        </xdr:cNvPr>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a:extLst>
            <a:ext uri="{FF2B5EF4-FFF2-40B4-BE49-F238E27FC236}">
              <a16:creationId xmlns:a16="http://schemas.microsoft.com/office/drawing/2014/main" id="{BC1E2E90-AC2D-43CF-B9D5-9F2375CB2E48}"/>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97" name="テキスト ボックス 96">
          <a:extLst>
            <a:ext uri="{FF2B5EF4-FFF2-40B4-BE49-F238E27FC236}">
              <a16:creationId xmlns:a16="http://schemas.microsoft.com/office/drawing/2014/main" id="{6E608567-291D-4464-A78B-151ADF81F106}"/>
            </a:ext>
          </a:extLst>
        </xdr:cNvPr>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a:extLst>
            <a:ext uri="{FF2B5EF4-FFF2-40B4-BE49-F238E27FC236}">
              <a16:creationId xmlns:a16="http://schemas.microsoft.com/office/drawing/2014/main" id="{1A03B887-48E2-4042-92EB-3AA30676A96A}"/>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99" name="テキスト ボックス 98">
          <a:extLst>
            <a:ext uri="{FF2B5EF4-FFF2-40B4-BE49-F238E27FC236}">
              <a16:creationId xmlns:a16="http://schemas.microsoft.com/office/drawing/2014/main" id="{6F4C48A2-357F-451B-BE56-07F733BC8370}"/>
            </a:ext>
          </a:extLst>
        </xdr:cNvPr>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a:extLst>
            <a:ext uri="{FF2B5EF4-FFF2-40B4-BE49-F238E27FC236}">
              <a16:creationId xmlns:a16="http://schemas.microsoft.com/office/drawing/2014/main" id="{548ADB4D-BD7B-4686-B3FE-B6DCDD9FEB3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1" name="テキスト ボックス 100">
          <a:extLst>
            <a:ext uri="{FF2B5EF4-FFF2-40B4-BE49-F238E27FC236}">
              <a16:creationId xmlns:a16="http://schemas.microsoft.com/office/drawing/2014/main" id="{BFDA91AD-10AB-4106-BCA4-9207BF4230D2}"/>
            </a:ext>
          </a:extLst>
        </xdr:cNvPr>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a:extLst>
            <a:ext uri="{FF2B5EF4-FFF2-40B4-BE49-F238E27FC236}">
              <a16:creationId xmlns:a16="http://schemas.microsoft.com/office/drawing/2014/main" id="{329897B0-6A8D-4DCF-B8D5-80783F436291}"/>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3" name="テキスト ボックス 102">
          <a:extLst>
            <a:ext uri="{FF2B5EF4-FFF2-40B4-BE49-F238E27FC236}">
              <a16:creationId xmlns:a16="http://schemas.microsoft.com/office/drawing/2014/main" id="{F016C74F-E8BD-41D3-91E1-4E8C4F942EC0}"/>
            </a:ext>
          </a:extLst>
        </xdr:cNvPr>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D0D302A8-B186-400F-93E4-3F5F682C77B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5" name="テキスト ボックス 104">
          <a:extLst>
            <a:ext uri="{FF2B5EF4-FFF2-40B4-BE49-F238E27FC236}">
              <a16:creationId xmlns:a16="http://schemas.microsoft.com/office/drawing/2014/main" id="{835246CC-7CAC-4E06-A6F4-2D0B5DB213CF}"/>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9893F92A-DB91-45CE-ACE0-4DA55EBF0F0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07" name="直線コネクタ 106">
          <a:extLst>
            <a:ext uri="{FF2B5EF4-FFF2-40B4-BE49-F238E27FC236}">
              <a16:creationId xmlns:a16="http://schemas.microsoft.com/office/drawing/2014/main" id="{6B86E9BC-123D-437F-83EB-0E2FD58715F0}"/>
            </a:ext>
          </a:extLst>
        </xdr:cNvPr>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08" name="【道路】&#10;一人当たり延長最小値テキスト">
          <a:extLst>
            <a:ext uri="{FF2B5EF4-FFF2-40B4-BE49-F238E27FC236}">
              <a16:creationId xmlns:a16="http://schemas.microsoft.com/office/drawing/2014/main" id="{EE8E75DE-8964-4581-83B0-CB13B0380CC4}"/>
            </a:ext>
          </a:extLst>
        </xdr:cNvPr>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09" name="直線コネクタ 108">
          <a:extLst>
            <a:ext uri="{FF2B5EF4-FFF2-40B4-BE49-F238E27FC236}">
              <a16:creationId xmlns:a16="http://schemas.microsoft.com/office/drawing/2014/main" id="{F503F41B-30F4-431B-A48D-C5E5496F3211}"/>
            </a:ext>
          </a:extLst>
        </xdr:cNvPr>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0" name="【道路】&#10;一人当たり延長最大値テキスト">
          <a:extLst>
            <a:ext uri="{FF2B5EF4-FFF2-40B4-BE49-F238E27FC236}">
              <a16:creationId xmlns:a16="http://schemas.microsoft.com/office/drawing/2014/main" id="{94CF9E0B-573B-4818-BCAD-22D9FB343C75}"/>
            </a:ext>
          </a:extLst>
        </xdr:cNvPr>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1" name="直線コネクタ 110">
          <a:extLst>
            <a:ext uri="{FF2B5EF4-FFF2-40B4-BE49-F238E27FC236}">
              <a16:creationId xmlns:a16="http://schemas.microsoft.com/office/drawing/2014/main" id="{6640BEE2-AAD7-4797-A6B5-0D7257A2DC38}"/>
            </a:ext>
          </a:extLst>
        </xdr:cNvPr>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2" name="【道路】&#10;一人当たり延長平均値テキスト">
          <a:extLst>
            <a:ext uri="{FF2B5EF4-FFF2-40B4-BE49-F238E27FC236}">
              <a16:creationId xmlns:a16="http://schemas.microsoft.com/office/drawing/2014/main" id="{AD04A6D2-902C-43B9-B307-A8058A629364}"/>
            </a:ext>
          </a:extLst>
        </xdr:cNvPr>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3" name="フローチャート: 判断 112">
          <a:extLst>
            <a:ext uri="{FF2B5EF4-FFF2-40B4-BE49-F238E27FC236}">
              <a16:creationId xmlns:a16="http://schemas.microsoft.com/office/drawing/2014/main" id="{BAD12FF1-212C-4CB2-97D0-2C6C1EEADF0D}"/>
            </a:ext>
          </a:extLst>
        </xdr:cNvPr>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4" name="フローチャート: 判断 113">
          <a:extLst>
            <a:ext uri="{FF2B5EF4-FFF2-40B4-BE49-F238E27FC236}">
              <a16:creationId xmlns:a16="http://schemas.microsoft.com/office/drawing/2014/main" id="{72ED3F8B-15D6-48DE-B1D3-CF9B0252E8B9}"/>
            </a:ext>
          </a:extLst>
        </xdr:cNvPr>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5" name="フローチャート: 判断 114">
          <a:extLst>
            <a:ext uri="{FF2B5EF4-FFF2-40B4-BE49-F238E27FC236}">
              <a16:creationId xmlns:a16="http://schemas.microsoft.com/office/drawing/2014/main" id="{ED257AE8-569D-4CEB-8E8D-384F775664E0}"/>
            </a:ext>
          </a:extLst>
        </xdr:cNvPr>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6" name="フローチャート: 判断 115">
          <a:extLst>
            <a:ext uri="{FF2B5EF4-FFF2-40B4-BE49-F238E27FC236}">
              <a16:creationId xmlns:a16="http://schemas.microsoft.com/office/drawing/2014/main" id="{E8D717AC-A106-4FC8-8956-AFCFDA6098F5}"/>
            </a:ext>
          </a:extLst>
        </xdr:cNvPr>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F9825F7B-D754-47AA-A206-16ACAEECFCC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E6395D2F-90FB-46CB-96DA-83F9B8C2597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DADA064D-F8A4-4271-A401-E5594300E8D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8504B726-056B-4FEA-90A5-E2E3568496F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5CD92471-2A70-4226-9408-F6C37E77076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38563</xdr:rowOff>
    </xdr:from>
    <xdr:to>
      <xdr:col>55</xdr:col>
      <xdr:colOff>50800</xdr:colOff>
      <xdr:row>42</xdr:row>
      <xdr:rowOff>140163</xdr:rowOff>
    </xdr:to>
    <xdr:sp macro="" textlink="">
      <xdr:nvSpPr>
        <xdr:cNvPr id="122" name="楕円 121">
          <a:extLst>
            <a:ext uri="{FF2B5EF4-FFF2-40B4-BE49-F238E27FC236}">
              <a16:creationId xmlns:a16="http://schemas.microsoft.com/office/drawing/2014/main" id="{DEE25621-3113-46FD-8B3E-8AAF7FBB0ACD}"/>
            </a:ext>
          </a:extLst>
        </xdr:cNvPr>
        <xdr:cNvSpPr/>
      </xdr:nvSpPr>
      <xdr:spPr>
        <a:xfrm>
          <a:off x="10426700" y="723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469744" cy="259045"/>
    <xdr:sp macro="" textlink="">
      <xdr:nvSpPr>
        <xdr:cNvPr id="123" name="【道路】&#10;一人当たり延長該当値テキスト">
          <a:extLst>
            <a:ext uri="{FF2B5EF4-FFF2-40B4-BE49-F238E27FC236}">
              <a16:creationId xmlns:a16="http://schemas.microsoft.com/office/drawing/2014/main" id="{05D9B99D-47ED-4855-9661-7C62AF0FEADD}"/>
            </a:ext>
          </a:extLst>
        </xdr:cNvPr>
        <xdr:cNvSpPr txBox="1"/>
      </xdr:nvSpPr>
      <xdr:spPr>
        <a:xfrm>
          <a:off x="10515600" y="716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38439</xdr:rowOff>
    </xdr:from>
    <xdr:to>
      <xdr:col>50</xdr:col>
      <xdr:colOff>165100</xdr:colOff>
      <xdr:row>42</xdr:row>
      <xdr:rowOff>140039</xdr:rowOff>
    </xdr:to>
    <xdr:sp macro="" textlink="">
      <xdr:nvSpPr>
        <xdr:cNvPr id="124" name="楕円 123">
          <a:extLst>
            <a:ext uri="{FF2B5EF4-FFF2-40B4-BE49-F238E27FC236}">
              <a16:creationId xmlns:a16="http://schemas.microsoft.com/office/drawing/2014/main" id="{4FA3508B-0B0B-4212-A5BD-A1A461978E0D}"/>
            </a:ext>
          </a:extLst>
        </xdr:cNvPr>
        <xdr:cNvSpPr/>
      </xdr:nvSpPr>
      <xdr:spPr>
        <a:xfrm>
          <a:off x="9588500" y="72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89239</xdr:rowOff>
    </xdr:from>
    <xdr:to>
      <xdr:col>55</xdr:col>
      <xdr:colOff>0</xdr:colOff>
      <xdr:row>42</xdr:row>
      <xdr:rowOff>89363</xdr:rowOff>
    </xdr:to>
    <xdr:cxnSp macro="">
      <xdr:nvCxnSpPr>
        <xdr:cNvPr id="125" name="直線コネクタ 124">
          <a:extLst>
            <a:ext uri="{FF2B5EF4-FFF2-40B4-BE49-F238E27FC236}">
              <a16:creationId xmlns:a16="http://schemas.microsoft.com/office/drawing/2014/main" id="{CDFE28FA-A8D8-450D-A84E-21F5AECEFE9E}"/>
            </a:ext>
          </a:extLst>
        </xdr:cNvPr>
        <xdr:cNvCxnSpPr/>
      </xdr:nvCxnSpPr>
      <xdr:spPr>
        <a:xfrm>
          <a:off x="9639300" y="7290139"/>
          <a:ext cx="8382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38564</xdr:rowOff>
    </xdr:from>
    <xdr:to>
      <xdr:col>46</xdr:col>
      <xdr:colOff>38100</xdr:colOff>
      <xdr:row>42</xdr:row>
      <xdr:rowOff>140164</xdr:rowOff>
    </xdr:to>
    <xdr:sp macro="" textlink="">
      <xdr:nvSpPr>
        <xdr:cNvPr id="126" name="楕円 125">
          <a:extLst>
            <a:ext uri="{FF2B5EF4-FFF2-40B4-BE49-F238E27FC236}">
              <a16:creationId xmlns:a16="http://schemas.microsoft.com/office/drawing/2014/main" id="{44C91712-BB14-4B5E-91EA-D899119C26D6}"/>
            </a:ext>
          </a:extLst>
        </xdr:cNvPr>
        <xdr:cNvSpPr/>
      </xdr:nvSpPr>
      <xdr:spPr>
        <a:xfrm>
          <a:off x="8699500" y="723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89239</xdr:rowOff>
    </xdr:from>
    <xdr:to>
      <xdr:col>50</xdr:col>
      <xdr:colOff>114300</xdr:colOff>
      <xdr:row>42</xdr:row>
      <xdr:rowOff>89364</xdr:rowOff>
    </xdr:to>
    <xdr:cxnSp macro="">
      <xdr:nvCxnSpPr>
        <xdr:cNvPr id="127" name="直線コネクタ 126">
          <a:extLst>
            <a:ext uri="{FF2B5EF4-FFF2-40B4-BE49-F238E27FC236}">
              <a16:creationId xmlns:a16="http://schemas.microsoft.com/office/drawing/2014/main" id="{69224720-3DB7-4523-B89E-8E15216A834D}"/>
            </a:ext>
          </a:extLst>
        </xdr:cNvPr>
        <xdr:cNvCxnSpPr/>
      </xdr:nvCxnSpPr>
      <xdr:spPr>
        <a:xfrm flipV="1">
          <a:off x="8750300" y="7290139"/>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28" name="n_1aveValue【道路】&#10;一人当たり延長">
          <a:extLst>
            <a:ext uri="{FF2B5EF4-FFF2-40B4-BE49-F238E27FC236}">
              <a16:creationId xmlns:a16="http://schemas.microsoft.com/office/drawing/2014/main" id="{BC8D8A2F-CE0E-41CF-91C3-4F555F2F9B10}"/>
            </a:ext>
          </a:extLst>
        </xdr:cNvPr>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29" name="n_2aveValue【道路】&#10;一人当たり延長">
          <a:extLst>
            <a:ext uri="{FF2B5EF4-FFF2-40B4-BE49-F238E27FC236}">
              <a16:creationId xmlns:a16="http://schemas.microsoft.com/office/drawing/2014/main" id="{B499A35E-272E-4CB3-8FE2-382687770684}"/>
            </a:ext>
          </a:extLst>
        </xdr:cNvPr>
        <xdr:cNvSpPr txBox="1"/>
      </xdr:nvSpPr>
      <xdr:spPr>
        <a:xfrm>
          <a:off x="8483111"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0" name="n_3aveValue【道路】&#10;一人当たり延長">
          <a:extLst>
            <a:ext uri="{FF2B5EF4-FFF2-40B4-BE49-F238E27FC236}">
              <a16:creationId xmlns:a16="http://schemas.microsoft.com/office/drawing/2014/main" id="{836FFA1D-6AF8-4937-85E4-9AF508144115}"/>
            </a:ext>
          </a:extLst>
        </xdr:cNvPr>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131166</xdr:rowOff>
    </xdr:from>
    <xdr:ext cx="469744" cy="259045"/>
    <xdr:sp macro="" textlink="">
      <xdr:nvSpPr>
        <xdr:cNvPr id="131" name="n_1mainValue【道路】&#10;一人当たり延長">
          <a:extLst>
            <a:ext uri="{FF2B5EF4-FFF2-40B4-BE49-F238E27FC236}">
              <a16:creationId xmlns:a16="http://schemas.microsoft.com/office/drawing/2014/main" id="{97CFCFE4-762A-436B-8DB1-ADB829D03F09}"/>
            </a:ext>
          </a:extLst>
        </xdr:cNvPr>
        <xdr:cNvSpPr txBox="1"/>
      </xdr:nvSpPr>
      <xdr:spPr>
        <a:xfrm>
          <a:off x="9391727" y="733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131291</xdr:rowOff>
    </xdr:from>
    <xdr:ext cx="469744" cy="259045"/>
    <xdr:sp macro="" textlink="">
      <xdr:nvSpPr>
        <xdr:cNvPr id="132" name="n_2mainValue【道路】&#10;一人当たり延長">
          <a:extLst>
            <a:ext uri="{FF2B5EF4-FFF2-40B4-BE49-F238E27FC236}">
              <a16:creationId xmlns:a16="http://schemas.microsoft.com/office/drawing/2014/main" id="{17EBDA5D-18EF-440C-9E9F-5877DA9BD268}"/>
            </a:ext>
          </a:extLst>
        </xdr:cNvPr>
        <xdr:cNvSpPr txBox="1"/>
      </xdr:nvSpPr>
      <xdr:spPr>
        <a:xfrm>
          <a:off x="8515427" y="733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a:extLst>
            <a:ext uri="{FF2B5EF4-FFF2-40B4-BE49-F238E27FC236}">
              <a16:creationId xmlns:a16="http://schemas.microsoft.com/office/drawing/2014/main" id="{96967B7F-E117-4C89-94A1-0C16DBD7604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a:extLst>
            <a:ext uri="{FF2B5EF4-FFF2-40B4-BE49-F238E27FC236}">
              <a16:creationId xmlns:a16="http://schemas.microsoft.com/office/drawing/2014/main" id="{7F110921-31AD-4F84-8564-F46BB7F0548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a:extLst>
            <a:ext uri="{FF2B5EF4-FFF2-40B4-BE49-F238E27FC236}">
              <a16:creationId xmlns:a16="http://schemas.microsoft.com/office/drawing/2014/main" id="{618AF25A-ADBD-4A62-B326-02C654FC32D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a:extLst>
            <a:ext uri="{FF2B5EF4-FFF2-40B4-BE49-F238E27FC236}">
              <a16:creationId xmlns:a16="http://schemas.microsoft.com/office/drawing/2014/main" id="{ADC13A05-9ADD-4EE3-8307-002F509287E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a:extLst>
            <a:ext uri="{FF2B5EF4-FFF2-40B4-BE49-F238E27FC236}">
              <a16:creationId xmlns:a16="http://schemas.microsoft.com/office/drawing/2014/main" id="{15827A4C-5BEA-43FC-B680-3ED6A6399C7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a:extLst>
            <a:ext uri="{FF2B5EF4-FFF2-40B4-BE49-F238E27FC236}">
              <a16:creationId xmlns:a16="http://schemas.microsoft.com/office/drawing/2014/main" id="{1D7C7083-77F9-4D89-9A51-8D7AEF1BA97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a:extLst>
            <a:ext uri="{FF2B5EF4-FFF2-40B4-BE49-F238E27FC236}">
              <a16:creationId xmlns:a16="http://schemas.microsoft.com/office/drawing/2014/main" id="{B2153E6D-2E83-45DD-820B-B948CAF1BAC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a:extLst>
            <a:ext uri="{FF2B5EF4-FFF2-40B4-BE49-F238E27FC236}">
              <a16:creationId xmlns:a16="http://schemas.microsoft.com/office/drawing/2014/main" id="{20C45B68-79A5-452E-A823-59F5B9A9970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a:extLst>
            <a:ext uri="{FF2B5EF4-FFF2-40B4-BE49-F238E27FC236}">
              <a16:creationId xmlns:a16="http://schemas.microsoft.com/office/drawing/2014/main" id="{CF689B17-9916-49F4-8BD8-EA5DA746A7F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a:extLst>
            <a:ext uri="{FF2B5EF4-FFF2-40B4-BE49-F238E27FC236}">
              <a16:creationId xmlns:a16="http://schemas.microsoft.com/office/drawing/2014/main" id="{DD1FC3F0-10D8-4126-B589-111941F563C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A293B833-C050-4002-BB68-8967ECB062F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a:extLst>
            <a:ext uri="{FF2B5EF4-FFF2-40B4-BE49-F238E27FC236}">
              <a16:creationId xmlns:a16="http://schemas.microsoft.com/office/drawing/2014/main" id="{BE535DC1-E392-49EF-A90C-DAB322415402}"/>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ACC7B95D-4988-4DFC-A334-C0A41130DC4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F12FE8A2-3AEF-4DF6-8C60-CE07EDA4E3D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EA07F5F6-68CC-4479-91AF-C0FEE57E309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1331D8FA-4E6C-4003-8FC7-2B26A9260E6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592FCCB1-F93D-43A4-8210-8A898C863D1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8729E91E-5331-4AF5-AAB3-8708132738A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22718EF2-F5E4-47AC-88E4-EF682EF60E2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18F83ACB-06E4-4ED8-BD64-A5CD829152E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89EB99DB-4A78-47DB-A492-FF48E0B0F41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a:extLst>
            <a:ext uri="{FF2B5EF4-FFF2-40B4-BE49-F238E27FC236}">
              <a16:creationId xmlns:a16="http://schemas.microsoft.com/office/drawing/2014/main" id="{3961C0FC-E64D-488A-8E60-A9660E5C4D39}"/>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55856879-AD01-47EC-9F32-82111C0883B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9901B6D6-AD50-4CE6-A129-0B3FF5E6347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71089980-A9A6-4BCC-A2A3-46BF742EA77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58" name="直線コネクタ 157">
          <a:extLst>
            <a:ext uri="{FF2B5EF4-FFF2-40B4-BE49-F238E27FC236}">
              <a16:creationId xmlns:a16="http://schemas.microsoft.com/office/drawing/2014/main" id="{95F85923-1FB8-4293-8459-0E650D7A8337}"/>
            </a:ext>
          </a:extLst>
        </xdr:cNvPr>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59" name="【橋りょう・トンネル】&#10;有形固定資産減価償却率最小値テキスト">
          <a:extLst>
            <a:ext uri="{FF2B5EF4-FFF2-40B4-BE49-F238E27FC236}">
              <a16:creationId xmlns:a16="http://schemas.microsoft.com/office/drawing/2014/main" id="{428D3396-C098-411F-9F46-D1EDAB731A3D}"/>
            </a:ext>
          </a:extLst>
        </xdr:cNvPr>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0" name="直線コネクタ 159">
          <a:extLst>
            <a:ext uri="{FF2B5EF4-FFF2-40B4-BE49-F238E27FC236}">
              <a16:creationId xmlns:a16="http://schemas.microsoft.com/office/drawing/2014/main" id="{D86F1166-EBC3-4F35-9F3D-A303B9B010CF}"/>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1" name="【橋りょう・トンネル】&#10;有形固定資産減価償却率最大値テキスト">
          <a:extLst>
            <a:ext uri="{FF2B5EF4-FFF2-40B4-BE49-F238E27FC236}">
              <a16:creationId xmlns:a16="http://schemas.microsoft.com/office/drawing/2014/main" id="{A740D793-4A44-4F8C-8CB8-43A189E15460}"/>
            </a:ext>
          </a:extLst>
        </xdr:cNvPr>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2" name="直線コネクタ 161">
          <a:extLst>
            <a:ext uri="{FF2B5EF4-FFF2-40B4-BE49-F238E27FC236}">
              <a16:creationId xmlns:a16="http://schemas.microsoft.com/office/drawing/2014/main" id="{6DD60791-AE65-4B8E-A37F-BD5B8B5FB3E6}"/>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29227</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479F537F-FEDD-45C1-BF6C-1ACE7152418F}"/>
            </a:ext>
          </a:extLst>
        </xdr:cNvPr>
        <xdr:cNvSpPr txBox="1"/>
      </xdr:nvSpPr>
      <xdr:spPr>
        <a:xfrm>
          <a:off x="4673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64" name="フローチャート: 判断 163">
          <a:extLst>
            <a:ext uri="{FF2B5EF4-FFF2-40B4-BE49-F238E27FC236}">
              <a16:creationId xmlns:a16="http://schemas.microsoft.com/office/drawing/2014/main" id="{9833F16C-A6C1-40EB-9387-AC9D93C0455B}"/>
            </a:ext>
          </a:extLst>
        </xdr:cNvPr>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65" name="フローチャート: 判断 164">
          <a:extLst>
            <a:ext uri="{FF2B5EF4-FFF2-40B4-BE49-F238E27FC236}">
              <a16:creationId xmlns:a16="http://schemas.microsoft.com/office/drawing/2014/main" id="{9F01CDD5-317D-4F89-BF00-1777AC6BF288}"/>
            </a:ext>
          </a:extLst>
        </xdr:cNvPr>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66" name="フローチャート: 判断 165">
          <a:extLst>
            <a:ext uri="{FF2B5EF4-FFF2-40B4-BE49-F238E27FC236}">
              <a16:creationId xmlns:a16="http://schemas.microsoft.com/office/drawing/2014/main" id="{63E6712A-36E4-4349-878B-CC6F4B77061B}"/>
            </a:ext>
          </a:extLst>
        </xdr:cNvPr>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67" name="フローチャート: 判断 166">
          <a:extLst>
            <a:ext uri="{FF2B5EF4-FFF2-40B4-BE49-F238E27FC236}">
              <a16:creationId xmlns:a16="http://schemas.microsoft.com/office/drawing/2014/main" id="{341FF2D2-14E8-4EF6-8FB7-F97DBBCD2174}"/>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1672FA7C-C678-442A-9E59-5EF0DAF2743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2A06B4CE-63D0-40EC-B0E1-A76F43EFBB6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89A4EB7D-68F4-4F3F-8D91-C16AB4DDC47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4B2F5215-A756-4545-B075-F74D4B45D6C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8DD0711C-9461-481C-A848-BD0589F9C7E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151674</xdr:rowOff>
    </xdr:from>
    <xdr:to>
      <xdr:col>24</xdr:col>
      <xdr:colOff>114300</xdr:colOff>
      <xdr:row>63</xdr:row>
      <xdr:rowOff>81824</xdr:rowOff>
    </xdr:to>
    <xdr:sp macro="" textlink="">
      <xdr:nvSpPr>
        <xdr:cNvPr id="173" name="楕円 172">
          <a:extLst>
            <a:ext uri="{FF2B5EF4-FFF2-40B4-BE49-F238E27FC236}">
              <a16:creationId xmlns:a16="http://schemas.microsoft.com/office/drawing/2014/main" id="{B9E3123C-D6A3-4632-892C-36ABE2E81ADB}"/>
            </a:ext>
          </a:extLst>
        </xdr:cNvPr>
        <xdr:cNvSpPr/>
      </xdr:nvSpPr>
      <xdr:spPr>
        <a:xfrm>
          <a:off x="45847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130101</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C4EDE6E9-2AA4-44EA-84CF-787EF91E4AD5}"/>
            </a:ext>
          </a:extLst>
        </xdr:cNvPr>
        <xdr:cNvSpPr txBox="1"/>
      </xdr:nvSpPr>
      <xdr:spPr>
        <a:xfrm>
          <a:off x="4673600"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7983</xdr:rowOff>
    </xdr:from>
    <xdr:to>
      <xdr:col>20</xdr:col>
      <xdr:colOff>38100</xdr:colOff>
      <xdr:row>63</xdr:row>
      <xdr:rowOff>109583</xdr:rowOff>
    </xdr:to>
    <xdr:sp macro="" textlink="">
      <xdr:nvSpPr>
        <xdr:cNvPr id="175" name="楕円 174">
          <a:extLst>
            <a:ext uri="{FF2B5EF4-FFF2-40B4-BE49-F238E27FC236}">
              <a16:creationId xmlns:a16="http://schemas.microsoft.com/office/drawing/2014/main" id="{F074DB6D-124E-49A0-9682-A1769A12B75E}"/>
            </a:ext>
          </a:extLst>
        </xdr:cNvPr>
        <xdr:cNvSpPr/>
      </xdr:nvSpPr>
      <xdr:spPr>
        <a:xfrm>
          <a:off x="3746500" y="108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31024</xdr:rowOff>
    </xdr:from>
    <xdr:to>
      <xdr:col>24</xdr:col>
      <xdr:colOff>63500</xdr:colOff>
      <xdr:row>63</xdr:row>
      <xdr:rowOff>58783</xdr:rowOff>
    </xdr:to>
    <xdr:cxnSp macro="">
      <xdr:nvCxnSpPr>
        <xdr:cNvPr id="176" name="直線コネクタ 175">
          <a:extLst>
            <a:ext uri="{FF2B5EF4-FFF2-40B4-BE49-F238E27FC236}">
              <a16:creationId xmlns:a16="http://schemas.microsoft.com/office/drawing/2014/main" id="{CC6AA863-06B4-4AD4-878E-D9AD8D9180CA}"/>
            </a:ext>
          </a:extLst>
        </xdr:cNvPr>
        <xdr:cNvCxnSpPr/>
      </xdr:nvCxnSpPr>
      <xdr:spPr>
        <a:xfrm flipV="1">
          <a:off x="3797300" y="1083237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6350</xdr:rowOff>
    </xdr:from>
    <xdr:to>
      <xdr:col>15</xdr:col>
      <xdr:colOff>101600</xdr:colOff>
      <xdr:row>63</xdr:row>
      <xdr:rowOff>107950</xdr:rowOff>
    </xdr:to>
    <xdr:sp macro="" textlink="">
      <xdr:nvSpPr>
        <xdr:cNvPr id="177" name="楕円 176">
          <a:extLst>
            <a:ext uri="{FF2B5EF4-FFF2-40B4-BE49-F238E27FC236}">
              <a16:creationId xmlns:a16="http://schemas.microsoft.com/office/drawing/2014/main" id="{FF7D26B3-067E-46A5-8F12-FF2F7D4A8EED}"/>
            </a:ext>
          </a:extLst>
        </xdr:cNvPr>
        <xdr:cNvSpPr/>
      </xdr:nvSpPr>
      <xdr:spPr>
        <a:xfrm>
          <a:off x="2857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57150</xdr:rowOff>
    </xdr:from>
    <xdr:to>
      <xdr:col>19</xdr:col>
      <xdr:colOff>177800</xdr:colOff>
      <xdr:row>63</xdr:row>
      <xdr:rowOff>58783</xdr:rowOff>
    </xdr:to>
    <xdr:cxnSp macro="">
      <xdr:nvCxnSpPr>
        <xdr:cNvPr id="178" name="直線コネクタ 177">
          <a:extLst>
            <a:ext uri="{FF2B5EF4-FFF2-40B4-BE49-F238E27FC236}">
              <a16:creationId xmlns:a16="http://schemas.microsoft.com/office/drawing/2014/main" id="{9689808C-1F4B-4338-94C9-AAC2D8ADBEDC}"/>
            </a:ext>
          </a:extLst>
        </xdr:cNvPr>
        <xdr:cNvCxnSpPr/>
      </xdr:nvCxnSpPr>
      <xdr:spPr>
        <a:xfrm>
          <a:off x="2908300" y="1085850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139173</xdr:rowOff>
    </xdr:from>
    <xdr:ext cx="405111" cy="259045"/>
    <xdr:sp macro="" textlink="">
      <xdr:nvSpPr>
        <xdr:cNvPr id="179" name="n_1aveValue【橋りょう・トンネル】&#10;有形固定資産減価償却率">
          <a:extLst>
            <a:ext uri="{FF2B5EF4-FFF2-40B4-BE49-F238E27FC236}">
              <a16:creationId xmlns:a16="http://schemas.microsoft.com/office/drawing/2014/main" id="{3EB4EB05-415A-4FB3-8DB6-5D63876A637F}"/>
            </a:ext>
          </a:extLst>
        </xdr:cNvPr>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180" name="n_2aveValue【橋りょう・トンネル】&#10;有形固定資産減価償却率">
          <a:extLst>
            <a:ext uri="{FF2B5EF4-FFF2-40B4-BE49-F238E27FC236}">
              <a16:creationId xmlns:a16="http://schemas.microsoft.com/office/drawing/2014/main" id="{C44F0726-6B00-4267-BFD5-FC0BCB1D975D}"/>
            </a:ext>
          </a:extLst>
        </xdr:cNvPr>
        <xdr:cNvSpPr txBox="1"/>
      </xdr:nvSpPr>
      <xdr:spPr>
        <a:xfrm>
          <a:off x="2705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81" name="n_3aveValue【橋りょう・トンネル】&#10;有形固定資産減価償却率">
          <a:extLst>
            <a:ext uri="{FF2B5EF4-FFF2-40B4-BE49-F238E27FC236}">
              <a16:creationId xmlns:a16="http://schemas.microsoft.com/office/drawing/2014/main" id="{EC1EB4AC-7412-4C7B-9807-75518B0D4C5D}"/>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100710</xdr:rowOff>
    </xdr:from>
    <xdr:ext cx="405111" cy="259045"/>
    <xdr:sp macro="" textlink="">
      <xdr:nvSpPr>
        <xdr:cNvPr id="182" name="n_1mainValue【橋りょう・トンネル】&#10;有形固定資産減価償却率">
          <a:extLst>
            <a:ext uri="{FF2B5EF4-FFF2-40B4-BE49-F238E27FC236}">
              <a16:creationId xmlns:a16="http://schemas.microsoft.com/office/drawing/2014/main" id="{49E1DA93-DF08-4B50-9DB2-3F4DDB60DEA8}"/>
            </a:ext>
          </a:extLst>
        </xdr:cNvPr>
        <xdr:cNvSpPr txBox="1"/>
      </xdr:nvSpPr>
      <xdr:spPr>
        <a:xfrm>
          <a:off x="3582044" y="1090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99077</xdr:rowOff>
    </xdr:from>
    <xdr:ext cx="405111" cy="259045"/>
    <xdr:sp macro="" textlink="">
      <xdr:nvSpPr>
        <xdr:cNvPr id="183" name="n_2mainValue【橋りょう・トンネル】&#10;有形固定資産減価償却率">
          <a:extLst>
            <a:ext uri="{FF2B5EF4-FFF2-40B4-BE49-F238E27FC236}">
              <a16:creationId xmlns:a16="http://schemas.microsoft.com/office/drawing/2014/main" id="{10A49C72-18F3-430A-A0B7-AD597DA4EE9F}"/>
            </a:ext>
          </a:extLst>
        </xdr:cNvPr>
        <xdr:cNvSpPr txBox="1"/>
      </xdr:nvSpPr>
      <xdr:spPr>
        <a:xfrm>
          <a:off x="2705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a16="http://schemas.microsoft.com/office/drawing/2014/main" id="{56D72DFC-9F15-44A5-8BF8-BE90B1F4B8A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a:extLst>
            <a:ext uri="{FF2B5EF4-FFF2-40B4-BE49-F238E27FC236}">
              <a16:creationId xmlns:a16="http://schemas.microsoft.com/office/drawing/2014/main" id="{54CB1DCA-E694-4253-B611-07FE9B49823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a:extLst>
            <a:ext uri="{FF2B5EF4-FFF2-40B4-BE49-F238E27FC236}">
              <a16:creationId xmlns:a16="http://schemas.microsoft.com/office/drawing/2014/main" id="{F7F52C2E-640D-449D-8445-AF58E793F29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a:extLst>
            <a:ext uri="{FF2B5EF4-FFF2-40B4-BE49-F238E27FC236}">
              <a16:creationId xmlns:a16="http://schemas.microsoft.com/office/drawing/2014/main" id="{20B20427-2E4A-4156-BEEE-D978B11B9B7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a:extLst>
            <a:ext uri="{FF2B5EF4-FFF2-40B4-BE49-F238E27FC236}">
              <a16:creationId xmlns:a16="http://schemas.microsoft.com/office/drawing/2014/main" id="{7DEC82CA-9164-48D3-B93A-556F67FFA71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a:extLst>
            <a:ext uri="{FF2B5EF4-FFF2-40B4-BE49-F238E27FC236}">
              <a16:creationId xmlns:a16="http://schemas.microsoft.com/office/drawing/2014/main" id="{85F127D8-AEFC-4EAA-92D7-30838AF2A86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a:extLst>
            <a:ext uri="{FF2B5EF4-FFF2-40B4-BE49-F238E27FC236}">
              <a16:creationId xmlns:a16="http://schemas.microsoft.com/office/drawing/2014/main" id="{D930692A-86B7-4E1F-A593-83735CADA64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87C98EB5-8F33-4A67-B780-01051356086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0DB1DA7F-05FA-4E72-B733-72FFF89875D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2879E211-B503-463F-B8FA-C2A49906EA0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4" name="直線コネクタ 193">
          <a:extLst>
            <a:ext uri="{FF2B5EF4-FFF2-40B4-BE49-F238E27FC236}">
              <a16:creationId xmlns:a16="http://schemas.microsoft.com/office/drawing/2014/main" id="{5495FA50-6186-456A-86AF-64058F0C78D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5" name="テキスト ボックス 194">
          <a:extLst>
            <a:ext uri="{FF2B5EF4-FFF2-40B4-BE49-F238E27FC236}">
              <a16:creationId xmlns:a16="http://schemas.microsoft.com/office/drawing/2014/main" id="{D5F12EE8-42CD-4844-827F-4871D5D13EB5}"/>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6" name="直線コネクタ 195">
          <a:extLst>
            <a:ext uri="{FF2B5EF4-FFF2-40B4-BE49-F238E27FC236}">
              <a16:creationId xmlns:a16="http://schemas.microsoft.com/office/drawing/2014/main" id="{60994B92-F682-4638-94A9-D9F32618C5D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7" name="テキスト ボックス 196">
          <a:extLst>
            <a:ext uri="{FF2B5EF4-FFF2-40B4-BE49-F238E27FC236}">
              <a16:creationId xmlns:a16="http://schemas.microsoft.com/office/drawing/2014/main" id="{57185B60-6568-4D19-80E9-477850418E39}"/>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8" name="直線コネクタ 197">
          <a:extLst>
            <a:ext uri="{FF2B5EF4-FFF2-40B4-BE49-F238E27FC236}">
              <a16:creationId xmlns:a16="http://schemas.microsoft.com/office/drawing/2014/main" id="{21546A92-7A49-4CB4-8A1D-E63779EC7C1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9" name="テキスト ボックス 198">
          <a:extLst>
            <a:ext uri="{FF2B5EF4-FFF2-40B4-BE49-F238E27FC236}">
              <a16:creationId xmlns:a16="http://schemas.microsoft.com/office/drawing/2014/main" id="{31DCFB88-5A96-4D6F-A9DE-23490C6258C7}"/>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0" name="直線コネクタ 199">
          <a:extLst>
            <a:ext uri="{FF2B5EF4-FFF2-40B4-BE49-F238E27FC236}">
              <a16:creationId xmlns:a16="http://schemas.microsoft.com/office/drawing/2014/main" id="{43D3948F-9CAE-4A3B-AA43-80A187E8BF9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1" name="テキスト ボックス 200">
          <a:extLst>
            <a:ext uri="{FF2B5EF4-FFF2-40B4-BE49-F238E27FC236}">
              <a16:creationId xmlns:a16="http://schemas.microsoft.com/office/drawing/2014/main" id="{18A823B1-87ED-4F7B-8CAD-FEDFB00FFBED}"/>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2" name="直線コネクタ 201">
          <a:extLst>
            <a:ext uri="{FF2B5EF4-FFF2-40B4-BE49-F238E27FC236}">
              <a16:creationId xmlns:a16="http://schemas.microsoft.com/office/drawing/2014/main" id="{2C0B4DAE-F6C5-466B-A68F-4C724E0181F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3" name="テキスト ボックス 202">
          <a:extLst>
            <a:ext uri="{FF2B5EF4-FFF2-40B4-BE49-F238E27FC236}">
              <a16:creationId xmlns:a16="http://schemas.microsoft.com/office/drawing/2014/main" id="{D2C70931-5B36-403C-AAA2-A841895FB19D}"/>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4" name="直線コネクタ 203">
          <a:extLst>
            <a:ext uri="{FF2B5EF4-FFF2-40B4-BE49-F238E27FC236}">
              <a16:creationId xmlns:a16="http://schemas.microsoft.com/office/drawing/2014/main" id="{6FB8D8EB-2F6F-4B4F-A72F-1CFB4A1A7F2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5" name="テキスト ボックス 204">
          <a:extLst>
            <a:ext uri="{FF2B5EF4-FFF2-40B4-BE49-F238E27FC236}">
              <a16:creationId xmlns:a16="http://schemas.microsoft.com/office/drawing/2014/main" id="{AF476DB6-8644-417E-860F-475B5580D5F4}"/>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a:extLst>
            <a:ext uri="{FF2B5EF4-FFF2-40B4-BE49-F238E27FC236}">
              <a16:creationId xmlns:a16="http://schemas.microsoft.com/office/drawing/2014/main" id="{5F0E4194-3BEB-467E-9A16-B67682EB3B9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7" name="テキスト ボックス 206">
          <a:extLst>
            <a:ext uri="{FF2B5EF4-FFF2-40B4-BE49-F238E27FC236}">
              <a16:creationId xmlns:a16="http://schemas.microsoft.com/office/drawing/2014/main" id="{5A959F46-C69C-4824-B51D-745924C5F01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橋りょう・トンネル】&#10;一人当たり有形固定資産（償却資産）額グラフ枠">
          <a:extLst>
            <a:ext uri="{FF2B5EF4-FFF2-40B4-BE49-F238E27FC236}">
              <a16:creationId xmlns:a16="http://schemas.microsoft.com/office/drawing/2014/main" id="{09D1874A-6DD1-4758-A3F1-A031D600CA5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09" name="直線コネクタ 208">
          <a:extLst>
            <a:ext uri="{FF2B5EF4-FFF2-40B4-BE49-F238E27FC236}">
              <a16:creationId xmlns:a16="http://schemas.microsoft.com/office/drawing/2014/main" id="{F5B93B88-B212-4997-98D3-E188A81D4819}"/>
            </a:ext>
          </a:extLst>
        </xdr:cNvPr>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0" name="【橋りょう・トンネル】&#10;一人当たり有形固定資産（償却資産）額最小値テキスト">
          <a:extLst>
            <a:ext uri="{FF2B5EF4-FFF2-40B4-BE49-F238E27FC236}">
              <a16:creationId xmlns:a16="http://schemas.microsoft.com/office/drawing/2014/main" id="{4C03818A-B7E1-42A0-A550-9A94C20B3A57}"/>
            </a:ext>
          </a:extLst>
        </xdr:cNvPr>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11" name="直線コネクタ 210">
          <a:extLst>
            <a:ext uri="{FF2B5EF4-FFF2-40B4-BE49-F238E27FC236}">
              <a16:creationId xmlns:a16="http://schemas.microsoft.com/office/drawing/2014/main" id="{B47C062C-DBDC-4B41-A0DB-E4B300710E8F}"/>
            </a:ext>
          </a:extLst>
        </xdr:cNvPr>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12" name="【橋りょう・トンネル】&#10;一人当たり有形固定資産（償却資産）額最大値テキスト">
          <a:extLst>
            <a:ext uri="{FF2B5EF4-FFF2-40B4-BE49-F238E27FC236}">
              <a16:creationId xmlns:a16="http://schemas.microsoft.com/office/drawing/2014/main" id="{E0C5874D-D0CD-4794-BCAD-D076DC6764D5}"/>
            </a:ext>
          </a:extLst>
        </xdr:cNvPr>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13" name="直線コネクタ 212">
          <a:extLst>
            <a:ext uri="{FF2B5EF4-FFF2-40B4-BE49-F238E27FC236}">
              <a16:creationId xmlns:a16="http://schemas.microsoft.com/office/drawing/2014/main" id="{1DA39536-03C3-4BDA-9DF0-7E0509501622}"/>
            </a:ext>
          </a:extLst>
        </xdr:cNvPr>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14" name="【橋りょう・トンネル】&#10;一人当たり有形固定資産（償却資産）額平均値テキスト">
          <a:extLst>
            <a:ext uri="{FF2B5EF4-FFF2-40B4-BE49-F238E27FC236}">
              <a16:creationId xmlns:a16="http://schemas.microsoft.com/office/drawing/2014/main" id="{5441CEA8-4797-4EA9-AB34-2D5C739249A1}"/>
            </a:ext>
          </a:extLst>
        </xdr:cNvPr>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15" name="フローチャート: 判断 214">
          <a:extLst>
            <a:ext uri="{FF2B5EF4-FFF2-40B4-BE49-F238E27FC236}">
              <a16:creationId xmlns:a16="http://schemas.microsoft.com/office/drawing/2014/main" id="{12A90DAB-6243-4FB4-AF84-F3EE68838B20}"/>
            </a:ext>
          </a:extLst>
        </xdr:cNvPr>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16" name="フローチャート: 判断 215">
          <a:extLst>
            <a:ext uri="{FF2B5EF4-FFF2-40B4-BE49-F238E27FC236}">
              <a16:creationId xmlns:a16="http://schemas.microsoft.com/office/drawing/2014/main" id="{DF8BD4D6-4670-45D4-AB8C-898A9E33311A}"/>
            </a:ext>
          </a:extLst>
        </xdr:cNvPr>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17" name="フローチャート: 判断 216">
          <a:extLst>
            <a:ext uri="{FF2B5EF4-FFF2-40B4-BE49-F238E27FC236}">
              <a16:creationId xmlns:a16="http://schemas.microsoft.com/office/drawing/2014/main" id="{D008689A-C0B7-42CC-8C21-6B560CAA0DFC}"/>
            </a:ext>
          </a:extLst>
        </xdr:cNvPr>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18" name="フローチャート: 判断 217">
          <a:extLst>
            <a:ext uri="{FF2B5EF4-FFF2-40B4-BE49-F238E27FC236}">
              <a16:creationId xmlns:a16="http://schemas.microsoft.com/office/drawing/2014/main" id="{07A33954-F9F8-4E95-8E90-39CBD94EC3EF}"/>
            </a:ext>
          </a:extLst>
        </xdr:cNvPr>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12430BBE-7DDD-4DC9-9E23-BC628183A1C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D47FB074-1BB0-4214-B8DB-27674CF6508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25167E4C-5DDB-4F30-8AA1-5B443F560FF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BCFBDDDA-B967-4E41-9847-C1030A5ECD4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DAC7AC8A-D61E-4727-8FEB-764726CA72F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48409</xdr:rowOff>
    </xdr:from>
    <xdr:to>
      <xdr:col>55</xdr:col>
      <xdr:colOff>50800</xdr:colOff>
      <xdr:row>64</xdr:row>
      <xdr:rowOff>150009</xdr:rowOff>
    </xdr:to>
    <xdr:sp macro="" textlink="">
      <xdr:nvSpPr>
        <xdr:cNvPr id="224" name="楕円 223">
          <a:extLst>
            <a:ext uri="{FF2B5EF4-FFF2-40B4-BE49-F238E27FC236}">
              <a16:creationId xmlns:a16="http://schemas.microsoft.com/office/drawing/2014/main" id="{B694ECD1-D5BF-4607-8D3A-CF6D2AF67D63}"/>
            </a:ext>
          </a:extLst>
        </xdr:cNvPr>
        <xdr:cNvSpPr/>
      </xdr:nvSpPr>
      <xdr:spPr>
        <a:xfrm>
          <a:off x="10426700" y="1102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134786</xdr:rowOff>
    </xdr:from>
    <xdr:ext cx="534377" cy="259045"/>
    <xdr:sp macro="" textlink="">
      <xdr:nvSpPr>
        <xdr:cNvPr id="225" name="【橋りょう・トンネル】&#10;一人当たり有形固定資産（償却資産）額該当値テキスト">
          <a:extLst>
            <a:ext uri="{FF2B5EF4-FFF2-40B4-BE49-F238E27FC236}">
              <a16:creationId xmlns:a16="http://schemas.microsoft.com/office/drawing/2014/main" id="{6F2304F9-413D-4AA7-BB5F-6BEA9A1BE00F}"/>
            </a:ext>
          </a:extLst>
        </xdr:cNvPr>
        <xdr:cNvSpPr txBox="1"/>
      </xdr:nvSpPr>
      <xdr:spPr>
        <a:xfrm>
          <a:off x="10515600" y="1093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48051</xdr:rowOff>
    </xdr:from>
    <xdr:to>
      <xdr:col>50</xdr:col>
      <xdr:colOff>165100</xdr:colOff>
      <xdr:row>64</xdr:row>
      <xdr:rowOff>149651</xdr:rowOff>
    </xdr:to>
    <xdr:sp macro="" textlink="">
      <xdr:nvSpPr>
        <xdr:cNvPr id="226" name="楕円 225">
          <a:extLst>
            <a:ext uri="{FF2B5EF4-FFF2-40B4-BE49-F238E27FC236}">
              <a16:creationId xmlns:a16="http://schemas.microsoft.com/office/drawing/2014/main" id="{6A943C23-DE4A-47D8-B24D-65767A2D8D0C}"/>
            </a:ext>
          </a:extLst>
        </xdr:cNvPr>
        <xdr:cNvSpPr/>
      </xdr:nvSpPr>
      <xdr:spPr>
        <a:xfrm>
          <a:off x="9588500" y="1102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98851</xdr:rowOff>
    </xdr:from>
    <xdr:to>
      <xdr:col>55</xdr:col>
      <xdr:colOff>0</xdr:colOff>
      <xdr:row>64</xdr:row>
      <xdr:rowOff>99209</xdr:rowOff>
    </xdr:to>
    <xdr:cxnSp macro="">
      <xdr:nvCxnSpPr>
        <xdr:cNvPr id="227" name="直線コネクタ 226">
          <a:extLst>
            <a:ext uri="{FF2B5EF4-FFF2-40B4-BE49-F238E27FC236}">
              <a16:creationId xmlns:a16="http://schemas.microsoft.com/office/drawing/2014/main" id="{4089CAF4-3486-4B39-9472-00CC35FEFA21}"/>
            </a:ext>
          </a:extLst>
        </xdr:cNvPr>
        <xdr:cNvCxnSpPr/>
      </xdr:nvCxnSpPr>
      <xdr:spPr>
        <a:xfrm>
          <a:off x="9639300" y="11071651"/>
          <a:ext cx="8382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50956</xdr:rowOff>
    </xdr:from>
    <xdr:to>
      <xdr:col>46</xdr:col>
      <xdr:colOff>38100</xdr:colOff>
      <xdr:row>64</xdr:row>
      <xdr:rowOff>152556</xdr:rowOff>
    </xdr:to>
    <xdr:sp macro="" textlink="">
      <xdr:nvSpPr>
        <xdr:cNvPr id="228" name="楕円 227">
          <a:extLst>
            <a:ext uri="{FF2B5EF4-FFF2-40B4-BE49-F238E27FC236}">
              <a16:creationId xmlns:a16="http://schemas.microsoft.com/office/drawing/2014/main" id="{B14AECB7-B574-4C5B-B064-50E145895796}"/>
            </a:ext>
          </a:extLst>
        </xdr:cNvPr>
        <xdr:cNvSpPr/>
      </xdr:nvSpPr>
      <xdr:spPr>
        <a:xfrm>
          <a:off x="8699500" y="1102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98851</xdr:rowOff>
    </xdr:from>
    <xdr:to>
      <xdr:col>50</xdr:col>
      <xdr:colOff>114300</xdr:colOff>
      <xdr:row>64</xdr:row>
      <xdr:rowOff>101756</xdr:rowOff>
    </xdr:to>
    <xdr:cxnSp macro="">
      <xdr:nvCxnSpPr>
        <xdr:cNvPr id="229" name="直線コネクタ 228">
          <a:extLst>
            <a:ext uri="{FF2B5EF4-FFF2-40B4-BE49-F238E27FC236}">
              <a16:creationId xmlns:a16="http://schemas.microsoft.com/office/drawing/2014/main" id="{59F38CB6-7920-4053-9AFC-02B012A08791}"/>
            </a:ext>
          </a:extLst>
        </xdr:cNvPr>
        <xdr:cNvCxnSpPr/>
      </xdr:nvCxnSpPr>
      <xdr:spPr>
        <a:xfrm flipV="1">
          <a:off x="8750300" y="11071651"/>
          <a:ext cx="889000" cy="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30" name="n_1aveValue【橋りょう・トンネル】&#10;一人当たり有形固定資産（償却資産）額">
          <a:extLst>
            <a:ext uri="{FF2B5EF4-FFF2-40B4-BE49-F238E27FC236}">
              <a16:creationId xmlns:a16="http://schemas.microsoft.com/office/drawing/2014/main" id="{E9745363-1E46-4E9C-B78D-59109F842D53}"/>
            </a:ext>
          </a:extLst>
        </xdr:cNvPr>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31" name="n_2aveValue【橋りょう・トンネル】&#10;一人当たり有形固定資産（償却資産）額">
          <a:extLst>
            <a:ext uri="{FF2B5EF4-FFF2-40B4-BE49-F238E27FC236}">
              <a16:creationId xmlns:a16="http://schemas.microsoft.com/office/drawing/2014/main" id="{771B6D78-055F-45C2-A16F-47D81636F025}"/>
            </a:ext>
          </a:extLst>
        </xdr:cNvPr>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32" name="n_3aveValue【橋りょう・トンネル】&#10;一人当たり有形固定資産（償却資産）額">
          <a:extLst>
            <a:ext uri="{FF2B5EF4-FFF2-40B4-BE49-F238E27FC236}">
              <a16:creationId xmlns:a16="http://schemas.microsoft.com/office/drawing/2014/main" id="{DEAC1D95-528B-4365-A696-FA14C541E6FD}"/>
            </a:ext>
          </a:extLst>
        </xdr:cNvPr>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140778</xdr:rowOff>
    </xdr:from>
    <xdr:ext cx="534377" cy="259045"/>
    <xdr:sp macro="" textlink="">
      <xdr:nvSpPr>
        <xdr:cNvPr id="233" name="n_1mainValue【橋りょう・トンネル】&#10;一人当たり有形固定資産（償却資産）額">
          <a:extLst>
            <a:ext uri="{FF2B5EF4-FFF2-40B4-BE49-F238E27FC236}">
              <a16:creationId xmlns:a16="http://schemas.microsoft.com/office/drawing/2014/main" id="{A5F89A2F-ADD3-482B-B99F-22F65D1C3543}"/>
            </a:ext>
          </a:extLst>
        </xdr:cNvPr>
        <xdr:cNvSpPr txBox="1"/>
      </xdr:nvSpPr>
      <xdr:spPr>
        <a:xfrm>
          <a:off x="9359411" y="1111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143683</xdr:rowOff>
    </xdr:from>
    <xdr:ext cx="534377" cy="259045"/>
    <xdr:sp macro="" textlink="">
      <xdr:nvSpPr>
        <xdr:cNvPr id="234" name="n_2mainValue【橋りょう・トンネル】&#10;一人当たり有形固定資産（償却資産）額">
          <a:extLst>
            <a:ext uri="{FF2B5EF4-FFF2-40B4-BE49-F238E27FC236}">
              <a16:creationId xmlns:a16="http://schemas.microsoft.com/office/drawing/2014/main" id="{4FD18F7F-CAA2-4CC1-94A0-3C724B0CB92C}"/>
            </a:ext>
          </a:extLst>
        </xdr:cNvPr>
        <xdr:cNvSpPr txBox="1"/>
      </xdr:nvSpPr>
      <xdr:spPr>
        <a:xfrm>
          <a:off x="8483111" y="1111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A5F963F9-8158-4FF1-BE0B-A4C7C08E64D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7EB5E982-3B2F-4138-A89A-21674867350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F27F0A4B-2C70-4563-9AD4-173CF8C38B2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3922C66E-686A-4DDA-8085-A6307F44307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72E3316E-DA68-4039-B363-41DDD2FBB46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D6369BE2-8557-4171-BEF4-1D626F2609B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937E4022-3C15-4416-A67A-0181D7065DE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5750C54E-9DE4-49FA-A0A6-245AEA851E8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a16="http://schemas.microsoft.com/office/drawing/2014/main" id="{24495CD7-5B87-4D0F-B2D5-B22517FE60F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id="{B522DBA2-675C-420A-8AC9-71C7A754AAC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a:extLst>
            <a:ext uri="{FF2B5EF4-FFF2-40B4-BE49-F238E27FC236}">
              <a16:creationId xmlns:a16="http://schemas.microsoft.com/office/drawing/2014/main" id="{75CC5FE9-9091-4593-B632-AF7C1AC40F7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a:extLst>
            <a:ext uri="{FF2B5EF4-FFF2-40B4-BE49-F238E27FC236}">
              <a16:creationId xmlns:a16="http://schemas.microsoft.com/office/drawing/2014/main" id="{BA2D9B04-F978-4468-9952-78801C3F572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a:extLst>
            <a:ext uri="{FF2B5EF4-FFF2-40B4-BE49-F238E27FC236}">
              <a16:creationId xmlns:a16="http://schemas.microsoft.com/office/drawing/2014/main" id="{EAF23DCB-552F-481E-96A9-BB8526065C6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a:extLst>
            <a:ext uri="{FF2B5EF4-FFF2-40B4-BE49-F238E27FC236}">
              <a16:creationId xmlns:a16="http://schemas.microsoft.com/office/drawing/2014/main" id="{B6AB97E5-A7A1-4FDD-B294-7EE48C0CAAB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a:extLst>
            <a:ext uri="{FF2B5EF4-FFF2-40B4-BE49-F238E27FC236}">
              <a16:creationId xmlns:a16="http://schemas.microsoft.com/office/drawing/2014/main" id="{CFFC5D91-41A8-47C0-8C73-2FAFD569605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a:extLst>
            <a:ext uri="{FF2B5EF4-FFF2-40B4-BE49-F238E27FC236}">
              <a16:creationId xmlns:a16="http://schemas.microsoft.com/office/drawing/2014/main" id="{51FA7FFA-E908-4A70-9669-4E8B5E2D0B3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a:extLst>
            <a:ext uri="{FF2B5EF4-FFF2-40B4-BE49-F238E27FC236}">
              <a16:creationId xmlns:a16="http://schemas.microsoft.com/office/drawing/2014/main" id="{189782EF-A0CA-4799-BBB2-32285036820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a:extLst>
            <a:ext uri="{FF2B5EF4-FFF2-40B4-BE49-F238E27FC236}">
              <a16:creationId xmlns:a16="http://schemas.microsoft.com/office/drawing/2014/main" id="{7833E09E-3626-4DDA-9141-611617293F9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a:extLst>
            <a:ext uri="{FF2B5EF4-FFF2-40B4-BE49-F238E27FC236}">
              <a16:creationId xmlns:a16="http://schemas.microsoft.com/office/drawing/2014/main" id="{2E2D4B8D-8133-4DC7-B37E-58D3C6F754D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a:extLst>
            <a:ext uri="{FF2B5EF4-FFF2-40B4-BE49-F238E27FC236}">
              <a16:creationId xmlns:a16="http://schemas.microsoft.com/office/drawing/2014/main" id="{DAD40F40-6541-4E12-B349-198C78567F4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a:extLst>
            <a:ext uri="{FF2B5EF4-FFF2-40B4-BE49-F238E27FC236}">
              <a16:creationId xmlns:a16="http://schemas.microsoft.com/office/drawing/2014/main" id="{06647E9A-EFB1-44B2-AB53-C1DB902876CF}"/>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9AD0BB5E-041B-4083-A73B-D3F73EB8524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a:extLst>
            <a:ext uri="{FF2B5EF4-FFF2-40B4-BE49-F238E27FC236}">
              <a16:creationId xmlns:a16="http://schemas.microsoft.com/office/drawing/2014/main" id="{675FA850-79E0-40C5-BF9F-813178A8AE8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a:extLst>
            <a:ext uri="{FF2B5EF4-FFF2-40B4-BE49-F238E27FC236}">
              <a16:creationId xmlns:a16="http://schemas.microsoft.com/office/drawing/2014/main" id="{A038F751-314B-46C8-99AE-69002F9E152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59" name="直線コネクタ 258">
          <a:extLst>
            <a:ext uri="{FF2B5EF4-FFF2-40B4-BE49-F238E27FC236}">
              <a16:creationId xmlns:a16="http://schemas.microsoft.com/office/drawing/2014/main" id="{611EF23E-E1CC-4ED6-B7B3-CB60EFDAD361}"/>
            </a:ext>
          </a:extLst>
        </xdr:cNvPr>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60" name="【公営住宅】&#10;有形固定資産減価償却率最小値テキスト">
          <a:extLst>
            <a:ext uri="{FF2B5EF4-FFF2-40B4-BE49-F238E27FC236}">
              <a16:creationId xmlns:a16="http://schemas.microsoft.com/office/drawing/2014/main" id="{074C0B79-AF96-4FAE-9354-05A012D318B2}"/>
            </a:ext>
          </a:extLst>
        </xdr:cNvPr>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61" name="直線コネクタ 260">
          <a:extLst>
            <a:ext uri="{FF2B5EF4-FFF2-40B4-BE49-F238E27FC236}">
              <a16:creationId xmlns:a16="http://schemas.microsoft.com/office/drawing/2014/main" id="{79F56A2E-6D2F-4179-BA68-B2A71EF3DEC6}"/>
            </a:ext>
          </a:extLst>
        </xdr:cNvPr>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公営住宅】&#10;有形固定資産減価償却率最大値テキスト">
          <a:extLst>
            <a:ext uri="{FF2B5EF4-FFF2-40B4-BE49-F238E27FC236}">
              <a16:creationId xmlns:a16="http://schemas.microsoft.com/office/drawing/2014/main" id="{33803FCF-95EB-4AC2-969A-563EF1532A91}"/>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a:extLst>
            <a:ext uri="{FF2B5EF4-FFF2-40B4-BE49-F238E27FC236}">
              <a16:creationId xmlns:a16="http://schemas.microsoft.com/office/drawing/2014/main" id="{59DD4EC0-8B7E-4924-93DA-550072701BF8}"/>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50182</xdr:rowOff>
    </xdr:from>
    <xdr:ext cx="405111" cy="259045"/>
    <xdr:sp macro="" textlink="">
      <xdr:nvSpPr>
        <xdr:cNvPr id="264" name="【公営住宅】&#10;有形固定資産減価償却率平均値テキスト">
          <a:extLst>
            <a:ext uri="{FF2B5EF4-FFF2-40B4-BE49-F238E27FC236}">
              <a16:creationId xmlns:a16="http://schemas.microsoft.com/office/drawing/2014/main" id="{4C822595-1E7F-4A49-9F76-6D6680CD865A}"/>
            </a:ext>
          </a:extLst>
        </xdr:cNvPr>
        <xdr:cNvSpPr txBox="1"/>
      </xdr:nvSpPr>
      <xdr:spPr>
        <a:xfrm>
          <a:off x="4673600" y="1376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65" name="フローチャート: 判断 264">
          <a:extLst>
            <a:ext uri="{FF2B5EF4-FFF2-40B4-BE49-F238E27FC236}">
              <a16:creationId xmlns:a16="http://schemas.microsoft.com/office/drawing/2014/main" id="{65CF7E39-E8EF-4B57-9896-D665C3488426}"/>
            </a:ext>
          </a:extLst>
        </xdr:cNvPr>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66" name="フローチャート: 判断 265">
          <a:extLst>
            <a:ext uri="{FF2B5EF4-FFF2-40B4-BE49-F238E27FC236}">
              <a16:creationId xmlns:a16="http://schemas.microsoft.com/office/drawing/2014/main" id="{A057FCCD-6F1F-4869-9F97-0BC867D1DE05}"/>
            </a:ext>
          </a:extLst>
        </xdr:cNvPr>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67" name="フローチャート: 判断 266">
          <a:extLst>
            <a:ext uri="{FF2B5EF4-FFF2-40B4-BE49-F238E27FC236}">
              <a16:creationId xmlns:a16="http://schemas.microsoft.com/office/drawing/2014/main" id="{FE1DCA25-9280-42F4-9CB9-7641FDC1E4E6}"/>
            </a:ext>
          </a:extLst>
        </xdr:cNvPr>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68" name="フローチャート: 判断 267">
          <a:extLst>
            <a:ext uri="{FF2B5EF4-FFF2-40B4-BE49-F238E27FC236}">
              <a16:creationId xmlns:a16="http://schemas.microsoft.com/office/drawing/2014/main" id="{767BF7DC-5C80-4A0F-9E15-3BFFE08AE124}"/>
            </a:ext>
          </a:extLst>
        </xdr:cNvPr>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76F51A87-E1B9-413D-BB5F-21A8FFBEA08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4A9041E4-D6A2-4FF1-8C50-9851DABA48A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2BA039D4-2E9A-4E30-899A-5BBB584750D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4DF75A0E-944C-4E05-AFAF-4667CEBA65B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5D605F79-64DE-447D-A1AF-5C35449FF70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164464</xdr:rowOff>
    </xdr:from>
    <xdr:to>
      <xdr:col>24</xdr:col>
      <xdr:colOff>114300</xdr:colOff>
      <xdr:row>84</xdr:row>
      <xdr:rowOff>94614</xdr:rowOff>
    </xdr:to>
    <xdr:sp macro="" textlink="">
      <xdr:nvSpPr>
        <xdr:cNvPr id="274" name="楕円 273">
          <a:extLst>
            <a:ext uri="{FF2B5EF4-FFF2-40B4-BE49-F238E27FC236}">
              <a16:creationId xmlns:a16="http://schemas.microsoft.com/office/drawing/2014/main" id="{EF4C8EBB-6CD4-4641-B0D0-666621EA4287}"/>
            </a:ext>
          </a:extLst>
        </xdr:cNvPr>
        <xdr:cNvSpPr/>
      </xdr:nvSpPr>
      <xdr:spPr>
        <a:xfrm>
          <a:off x="45847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142891</xdr:rowOff>
    </xdr:from>
    <xdr:ext cx="405111" cy="259045"/>
    <xdr:sp macro="" textlink="">
      <xdr:nvSpPr>
        <xdr:cNvPr id="275" name="【公営住宅】&#10;有形固定資産減価償却率該当値テキスト">
          <a:extLst>
            <a:ext uri="{FF2B5EF4-FFF2-40B4-BE49-F238E27FC236}">
              <a16:creationId xmlns:a16="http://schemas.microsoft.com/office/drawing/2014/main" id="{AEFBF62C-074B-4B31-9921-9A8D2A2C47F8}"/>
            </a:ext>
          </a:extLst>
        </xdr:cNvPr>
        <xdr:cNvSpPr txBox="1"/>
      </xdr:nvSpPr>
      <xdr:spPr>
        <a:xfrm>
          <a:off x="4673600"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59689</xdr:rowOff>
    </xdr:from>
    <xdr:to>
      <xdr:col>20</xdr:col>
      <xdr:colOff>38100</xdr:colOff>
      <xdr:row>84</xdr:row>
      <xdr:rowOff>161289</xdr:rowOff>
    </xdr:to>
    <xdr:sp macro="" textlink="">
      <xdr:nvSpPr>
        <xdr:cNvPr id="276" name="楕円 275">
          <a:extLst>
            <a:ext uri="{FF2B5EF4-FFF2-40B4-BE49-F238E27FC236}">
              <a16:creationId xmlns:a16="http://schemas.microsoft.com/office/drawing/2014/main" id="{74AA404A-387C-4971-90D4-5936EA8488BE}"/>
            </a:ext>
          </a:extLst>
        </xdr:cNvPr>
        <xdr:cNvSpPr/>
      </xdr:nvSpPr>
      <xdr:spPr>
        <a:xfrm>
          <a:off x="3746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43814</xdr:rowOff>
    </xdr:from>
    <xdr:to>
      <xdr:col>24</xdr:col>
      <xdr:colOff>63500</xdr:colOff>
      <xdr:row>84</xdr:row>
      <xdr:rowOff>110489</xdr:rowOff>
    </xdr:to>
    <xdr:cxnSp macro="">
      <xdr:nvCxnSpPr>
        <xdr:cNvPr id="277" name="直線コネクタ 276">
          <a:extLst>
            <a:ext uri="{FF2B5EF4-FFF2-40B4-BE49-F238E27FC236}">
              <a16:creationId xmlns:a16="http://schemas.microsoft.com/office/drawing/2014/main" id="{49A9E611-FF17-4115-8156-E53D43BC4CFE}"/>
            </a:ext>
          </a:extLst>
        </xdr:cNvPr>
        <xdr:cNvCxnSpPr/>
      </xdr:nvCxnSpPr>
      <xdr:spPr>
        <a:xfrm flipV="1">
          <a:off x="3797300" y="14445614"/>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126364</xdr:rowOff>
    </xdr:from>
    <xdr:to>
      <xdr:col>15</xdr:col>
      <xdr:colOff>101600</xdr:colOff>
      <xdr:row>85</xdr:row>
      <xdr:rowOff>56514</xdr:rowOff>
    </xdr:to>
    <xdr:sp macro="" textlink="">
      <xdr:nvSpPr>
        <xdr:cNvPr id="278" name="楕円 277">
          <a:extLst>
            <a:ext uri="{FF2B5EF4-FFF2-40B4-BE49-F238E27FC236}">
              <a16:creationId xmlns:a16="http://schemas.microsoft.com/office/drawing/2014/main" id="{83F4FC4B-AF02-4CC2-B696-3D6EA74329E3}"/>
            </a:ext>
          </a:extLst>
        </xdr:cNvPr>
        <xdr:cNvSpPr/>
      </xdr:nvSpPr>
      <xdr:spPr>
        <a:xfrm>
          <a:off x="2857500" y="14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110489</xdr:rowOff>
    </xdr:from>
    <xdr:to>
      <xdr:col>19</xdr:col>
      <xdr:colOff>177800</xdr:colOff>
      <xdr:row>85</xdr:row>
      <xdr:rowOff>5714</xdr:rowOff>
    </xdr:to>
    <xdr:cxnSp macro="">
      <xdr:nvCxnSpPr>
        <xdr:cNvPr id="279" name="直線コネクタ 278">
          <a:extLst>
            <a:ext uri="{FF2B5EF4-FFF2-40B4-BE49-F238E27FC236}">
              <a16:creationId xmlns:a16="http://schemas.microsoft.com/office/drawing/2014/main" id="{C187D48E-F9E2-43C0-8A06-B17BE2BE0450}"/>
            </a:ext>
          </a:extLst>
        </xdr:cNvPr>
        <xdr:cNvCxnSpPr/>
      </xdr:nvCxnSpPr>
      <xdr:spPr>
        <a:xfrm flipV="1">
          <a:off x="2908300" y="14512289"/>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122572</xdr:rowOff>
    </xdr:from>
    <xdr:ext cx="405111" cy="259045"/>
    <xdr:sp macro="" textlink="">
      <xdr:nvSpPr>
        <xdr:cNvPr id="280" name="n_1aveValue【公営住宅】&#10;有形固定資産減価償却率">
          <a:extLst>
            <a:ext uri="{FF2B5EF4-FFF2-40B4-BE49-F238E27FC236}">
              <a16:creationId xmlns:a16="http://schemas.microsoft.com/office/drawing/2014/main" id="{1238A3CC-85A8-4E52-8A9D-A98C70096DBC}"/>
            </a:ext>
          </a:extLst>
        </xdr:cNvPr>
        <xdr:cNvSpPr txBox="1"/>
      </xdr:nvSpPr>
      <xdr:spPr>
        <a:xfrm>
          <a:off x="3582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81" name="n_2aveValue【公営住宅】&#10;有形固定資産減価償却率">
          <a:extLst>
            <a:ext uri="{FF2B5EF4-FFF2-40B4-BE49-F238E27FC236}">
              <a16:creationId xmlns:a16="http://schemas.microsoft.com/office/drawing/2014/main" id="{248E5AC4-DC80-4151-9579-B7EEB4B74181}"/>
            </a:ext>
          </a:extLst>
        </xdr:cNvPr>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90188</xdr:rowOff>
    </xdr:from>
    <xdr:ext cx="405111" cy="259045"/>
    <xdr:sp macro="" textlink="">
      <xdr:nvSpPr>
        <xdr:cNvPr id="282" name="n_3aveValue【公営住宅】&#10;有形固定資産減価償却率">
          <a:extLst>
            <a:ext uri="{FF2B5EF4-FFF2-40B4-BE49-F238E27FC236}">
              <a16:creationId xmlns:a16="http://schemas.microsoft.com/office/drawing/2014/main" id="{4352A57D-72A6-4BB0-8B41-C0F3C3E31066}"/>
            </a:ext>
          </a:extLst>
        </xdr:cNvPr>
        <xdr:cNvSpPr txBox="1"/>
      </xdr:nvSpPr>
      <xdr:spPr>
        <a:xfrm>
          <a:off x="1816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152416</xdr:rowOff>
    </xdr:from>
    <xdr:ext cx="405111" cy="259045"/>
    <xdr:sp macro="" textlink="">
      <xdr:nvSpPr>
        <xdr:cNvPr id="283" name="n_1mainValue【公営住宅】&#10;有形固定資産減価償却率">
          <a:extLst>
            <a:ext uri="{FF2B5EF4-FFF2-40B4-BE49-F238E27FC236}">
              <a16:creationId xmlns:a16="http://schemas.microsoft.com/office/drawing/2014/main" id="{5D4F5AEB-9017-46DF-AFFA-87971E1ADD6E}"/>
            </a:ext>
          </a:extLst>
        </xdr:cNvPr>
        <xdr:cNvSpPr txBox="1"/>
      </xdr:nvSpPr>
      <xdr:spPr>
        <a:xfrm>
          <a:off x="3582044" y="1455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47641</xdr:rowOff>
    </xdr:from>
    <xdr:ext cx="405111" cy="259045"/>
    <xdr:sp macro="" textlink="">
      <xdr:nvSpPr>
        <xdr:cNvPr id="284" name="n_2mainValue【公営住宅】&#10;有形固定資産減価償却率">
          <a:extLst>
            <a:ext uri="{FF2B5EF4-FFF2-40B4-BE49-F238E27FC236}">
              <a16:creationId xmlns:a16="http://schemas.microsoft.com/office/drawing/2014/main" id="{25A00911-0622-46D2-B279-A240E405000C}"/>
            </a:ext>
          </a:extLst>
        </xdr:cNvPr>
        <xdr:cNvSpPr txBox="1"/>
      </xdr:nvSpPr>
      <xdr:spPr>
        <a:xfrm>
          <a:off x="2705744" y="1462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a:extLst>
            <a:ext uri="{FF2B5EF4-FFF2-40B4-BE49-F238E27FC236}">
              <a16:creationId xmlns:a16="http://schemas.microsoft.com/office/drawing/2014/main" id="{F102CF28-4AF3-4F71-98EC-87C46379C12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6" name="正方形/長方形 285">
          <a:extLst>
            <a:ext uri="{FF2B5EF4-FFF2-40B4-BE49-F238E27FC236}">
              <a16:creationId xmlns:a16="http://schemas.microsoft.com/office/drawing/2014/main" id="{717CFE34-475C-415B-A9E4-87F97CD83EF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7" name="正方形/長方形 286">
          <a:extLst>
            <a:ext uri="{FF2B5EF4-FFF2-40B4-BE49-F238E27FC236}">
              <a16:creationId xmlns:a16="http://schemas.microsoft.com/office/drawing/2014/main" id="{BD0DD7BF-71E1-4950-8EC4-F3C29C6A51B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8" name="正方形/長方形 287">
          <a:extLst>
            <a:ext uri="{FF2B5EF4-FFF2-40B4-BE49-F238E27FC236}">
              <a16:creationId xmlns:a16="http://schemas.microsoft.com/office/drawing/2014/main" id="{95E62EEB-F225-4870-A730-41BA3684186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9" name="正方形/長方形 288">
          <a:extLst>
            <a:ext uri="{FF2B5EF4-FFF2-40B4-BE49-F238E27FC236}">
              <a16:creationId xmlns:a16="http://schemas.microsoft.com/office/drawing/2014/main" id="{0B42C084-A340-4BCD-8B4D-0717E52453E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0" name="正方形/長方形 289">
          <a:extLst>
            <a:ext uri="{FF2B5EF4-FFF2-40B4-BE49-F238E27FC236}">
              <a16:creationId xmlns:a16="http://schemas.microsoft.com/office/drawing/2014/main" id="{AAC3E60F-AA5F-4A8A-ABB8-C9D08397595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1" name="正方形/長方形 290">
          <a:extLst>
            <a:ext uri="{FF2B5EF4-FFF2-40B4-BE49-F238E27FC236}">
              <a16:creationId xmlns:a16="http://schemas.microsoft.com/office/drawing/2014/main" id="{8F0E3F7A-C772-4CC5-83BC-0DE82978052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a:extLst>
            <a:ext uri="{FF2B5EF4-FFF2-40B4-BE49-F238E27FC236}">
              <a16:creationId xmlns:a16="http://schemas.microsoft.com/office/drawing/2014/main" id="{8F726E4D-782F-4A90-96BD-00C68C2CC06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3" name="テキスト ボックス 292">
          <a:extLst>
            <a:ext uri="{FF2B5EF4-FFF2-40B4-BE49-F238E27FC236}">
              <a16:creationId xmlns:a16="http://schemas.microsoft.com/office/drawing/2014/main" id="{50AE1CE9-66A9-4BAC-BD0B-828B9111734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a:extLst>
            <a:ext uri="{FF2B5EF4-FFF2-40B4-BE49-F238E27FC236}">
              <a16:creationId xmlns:a16="http://schemas.microsoft.com/office/drawing/2014/main" id="{BBB5CFC8-5A82-4081-A2F7-3DB6F5EA57D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5" name="直線コネクタ 294">
          <a:extLst>
            <a:ext uri="{FF2B5EF4-FFF2-40B4-BE49-F238E27FC236}">
              <a16:creationId xmlns:a16="http://schemas.microsoft.com/office/drawing/2014/main" id="{C370E7D8-6EEC-4B1E-B099-197A8A453B0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6" name="テキスト ボックス 295">
          <a:extLst>
            <a:ext uri="{FF2B5EF4-FFF2-40B4-BE49-F238E27FC236}">
              <a16:creationId xmlns:a16="http://schemas.microsoft.com/office/drawing/2014/main" id="{22FFD06E-D28C-4475-85DB-BE3B0BAED1D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7" name="直線コネクタ 296">
          <a:extLst>
            <a:ext uri="{FF2B5EF4-FFF2-40B4-BE49-F238E27FC236}">
              <a16:creationId xmlns:a16="http://schemas.microsoft.com/office/drawing/2014/main" id="{0CE4333E-2268-487B-9460-72329171437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8" name="テキスト ボックス 297">
          <a:extLst>
            <a:ext uri="{FF2B5EF4-FFF2-40B4-BE49-F238E27FC236}">
              <a16:creationId xmlns:a16="http://schemas.microsoft.com/office/drawing/2014/main" id="{38786A78-DFD7-4BB4-8F6F-51C69F51F39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9" name="直線コネクタ 298">
          <a:extLst>
            <a:ext uri="{FF2B5EF4-FFF2-40B4-BE49-F238E27FC236}">
              <a16:creationId xmlns:a16="http://schemas.microsoft.com/office/drawing/2014/main" id="{48DAEBDC-C45A-452E-BEE6-730AED856BB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0" name="テキスト ボックス 299">
          <a:extLst>
            <a:ext uri="{FF2B5EF4-FFF2-40B4-BE49-F238E27FC236}">
              <a16:creationId xmlns:a16="http://schemas.microsoft.com/office/drawing/2014/main" id="{992EB6FF-EB3C-4905-BC00-46A87E59574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1" name="直線コネクタ 300">
          <a:extLst>
            <a:ext uri="{FF2B5EF4-FFF2-40B4-BE49-F238E27FC236}">
              <a16:creationId xmlns:a16="http://schemas.microsoft.com/office/drawing/2014/main" id="{94EC9D77-8C89-4CA8-A418-A53435D97D2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2" name="テキスト ボックス 301">
          <a:extLst>
            <a:ext uri="{FF2B5EF4-FFF2-40B4-BE49-F238E27FC236}">
              <a16:creationId xmlns:a16="http://schemas.microsoft.com/office/drawing/2014/main" id="{82873FA4-912F-40DC-AEE9-FCACAE0B8C2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a:extLst>
            <a:ext uri="{FF2B5EF4-FFF2-40B4-BE49-F238E27FC236}">
              <a16:creationId xmlns:a16="http://schemas.microsoft.com/office/drawing/2014/main" id="{42FF2F3A-CC34-4553-87C3-CEA31EA014B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a:extLst>
            <a:ext uri="{FF2B5EF4-FFF2-40B4-BE49-F238E27FC236}">
              <a16:creationId xmlns:a16="http://schemas.microsoft.com/office/drawing/2014/main" id="{84F05C6E-E9FF-4426-953F-D9CE544B172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公営住宅】&#10;一人当たり面積グラフ枠">
          <a:extLst>
            <a:ext uri="{FF2B5EF4-FFF2-40B4-BE49-F238E27FC236}">
              <a16:creationId xmlns:a16="http://schemas.microsoft.com/office/drawing/2014/main" id="{C1EE0920-57A2-4542-A0EC-735CB3628A5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06" name="直線コネクタ 305">
          <a:extLst>
            <a:ext uri="{FF2B5EF4-FFF2-40B4-BE49-F238E27FC236}">
              <a16:creationId xmlns:a16="http://schemas.microsoft.com/office/drawing/2014/main" id="{37C45086-804D-48F0-9305-D0E6CEEDDB20}"/>
            </a:ext>
          </a:extLst>
        </xdr:cNvPr>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07" name="【公営住宅】&#10;一人当たり面積最小値テキスト">
          <a:extLst>
            <a:ext uri="{FF2B5EF4-FFF2-40B4-BE49-F238E27FC236}">
              <a16:creationId xmlns:a16="http://schemas.microsoft.com/office/drawing/2014/main" id="{122155F7-9BFB-44DD-B93B-1A5328B814DA}"/>
            </a:ext>
          </a:extLst>
        </xdr:cNvPr>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08" name="直線コネクタ 307">
          <a:extLst>
            <a:ext uri="{FF2B5EF4-FFF2-40B4-BE49-F238E27FC236}">
              <a16:creationId xmlns:a16="http://schemas.microsoft.com/office/drawing/2014/main" id="{873DC8F4-D1AE-4C8B-8C6E-5487584C5BDA}"/>
            </a:ext>
          </a:extLst>
        </xdr:cNvPr>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09" name="【公営住宅】&#10;一人当たり面積最大値テキスト">
          <a:extLst>
            <a:ext uri="{FF2B5EF4-FFF2-40B4-BE49-F238E27FC236}">
              <a16:creationId xmlns:a16="http://schemas.microsoft.com/office/drawing/2014/main" id="{B66FCE07-ABE6-432C-8F36-7D43D2DE855A}"/>
            </a:ext>
          </a:extLst>
        </xdr:cNvPr>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10" name="直線コネクタ 309">
          <a:extLst>
            <a:ext uri="{FF2B5EF4-FFF2-40B4-BE49-F238E27FC236}">
              <a16:creationId xmlns:a16="http://schemas.microsoft.com/office/drawing/2014/main" id="{1C35EAE1-01B4-4771-88AB-20E5329FC0C2}"/>
            </a:ext>
          </a:extLst>
        </xdr:cNvPr>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15663</xdr:rowOff>
    </xdr:from>
    <xdr:ext cx="469744" cy="259045"/>
    <xdr:sp macro="" textlink="">
      <xdr:nvSpPr>
        <xdr:cNvPr id="311" name="【公営住宅】&#10;一人当たり面積平均値テキスト">
          <a:extLst>
            <a:ext uri="{FF2B5EF4-FFF2-40B4-BE49-F238E27FC236}">
              <a16:creationId xmlns:a16="http://schemas.microsoft.com/office/drawing/2014/main" id="{DAEA4173-562D-4CE6-A2B6-705CF455150C}"/>
            </a:ext>
          </a:extLst>
        </xdr:cNvPr>
        <xdr:cNvSpPr txBox="1"/>
      </xdr:nvSpPr>
      <xdr:spPr>
        <a:xfrm>
          <a:off x="10515600" y="14074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12" name="フローチャート: 判断 311">
          <a:extLst>
            <a:ext uri="{FF2B5EF4-FFF2-40B4-BE49-F238E27FC236}">
              <a16:creationId xmlns:a16="http://schemas.microsoft.com/office/drawing/2014/main" id="{FF91626C-2E3D-459B-A3C7-AE730C3312DD}"/>
            </a:ext>
          </a:extLst>
        </xdr:cNvPr>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13" name="フローチャート: 判断 312">
          <a:extLst>
            <a:ext uri="{FF2B5EF4-FFF2-40B4-BE49-F238E27FC236}">
              <a16:creationId xmlns:a16="http://schemas.microsoft.com/office/drawing/2014/main" id="{9454B144-E198-4338-9B40-B13CCEF44DDB}"/>
            </a:ext>
          </a:extLst>
        </xdr:cNvPr>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14" name="フローチャート: 判断 313">
          <a:extLst>
            <a:ext uri="{FF2B5EF4-FFF2-40B4-BE49-F238E27FC236}">
              <a16:creationId xmlns:a16="http://schemas.microsoft.com/office/drawing/2014/main" id="{65223BA6-E2A9-47F9-863D-859AFD12E0E1}"/>
            </a:ext>
          </a:extLst>
        </xdr:cNvPr>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15" name="フローチャート: 判断 314">
          <a:extLst>
            <a:ext uri="{FF2B5EF4-FFF2-40B4-BE49-F238E27FC236}">
              <a16:creationId xmlns:a16="http://schemas.microsoft.com/office/drawing/2014/main" id="{87C442A2-A5F6-437B-9F64-D34F58D4CCD1}"/>
            </a:ext>
          </a:extLst>
        </xdr:cNvPr>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4C20EF57-C1B5-4CF0-A93E-7BC87F73C82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F1502105-732E-482B-B508-5CBD17B7BD3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1A0CE1E2-E019-4551-A690-B78C4106A69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5735A88E-0E0F-4381-9F82-760E2923346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2534ACE4-5321-4655-9D7D-8C45FBE89F6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145492</xdr:rowOff>
    </xdr:from>
    <xdr:to>
      <xdr:col>55</xdr:col>
      <xdr:colOff>50800</xdr:colOff>
      <xdr:row>85</xdr:row>
      <xdr:rowOff>75642</xdr:rowOff>
    </xdr:to>
    <xdr:sp macro="" textlink="">
      <xdr:nvSpPr>
        <xdr:cNvPr id="321" name="楕円 320">
          <a:extLst>
            <a:ext uri="{FF2B5EF4-FFF2-40B4-BE49-F238E27FC236}">
              <a16:creationId xmlns:a16="http://schemas.microsoft.com/office/drawing/2014/main" id="{961CED6A-E8DE-4C54-95A3-B3416846D2DE}"/>
            </a:ext>
          </a:extLst>
        </xdr:cNvPr>
        <xdr:cNvSpPr/>
      </xdr:nvSpPr>
      <xdr:spPr>
        <a:xfrm>
          <a:off x="10426700" y="1454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123919</xdr:rowOff>
    </xdr:from>
    <xdr:ext cx="469744" cy="259045"/>
    <xdr:sp macro="" textlink="">
      <xdr:nvSpPr>
        <xdr:cNvPr id="322" name="【公営住宅】&#10;一人当たり面積該当値テキスト">
          <a:extLst>
            <a:ext uri="{FF2B5EF4-FFF2-40B4-BE49-F238E27FC236}">
              <a16:creationId xmlns:a16="http://schemas.microsoft.com/office/drawing/2014/main" id="{B9533C1A-6EAB-45AF-A882-78D7977BB8B4}"/>
            </a:ext>
          </a:extLst>
        </xdr:cNvPr>
        <xdr:cNvSpPr txBox="1"/>
      </xdr:nvSpPr>
      <xdr:spPr>
        <a:xfrm>
          <a:off x="10515600" y="1452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143663</xdr:rowOff>
    </xdr:from>
    <xdr:to>
      <xdr:col>50</xdr:col>
      <xdr:colOff>165100</xdr:colOff>
      <xdr:row>85</xdr:row>
      <xdr:rowOff>73813</xdr:rowOff>
    </xdr:to>
    <xdr:sp macro="" textlink="">
      <xdr:nvSpPr>
        <xdr:cNvPr id="323" name="楕円 322">
          <a:extLst>
            <a:ext uri="{FF2B5EF4-FFF2-40B4-BE49-F238E27FC236}">
              <a16:creationId xmlns:a16="http://schemas.microsoft.com/office/drawing/2014/main" id="{072A4830-62D6-4E10-8574-AB32C7EA52DB}"/>
            </a:ext>
          </a:extLst>
        </xdr:cNvPr>
        <xdr:cNvSpPr/>
      </xdr:nvSpPr>
      <xdr:spPr>
        <a:xfrm>
          <a:off x="9588500" y="145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23013</xdr:rowOff>
    </xdr:from>
    <xdr:to>
      <xdr:col>55</xdr:col>
      <xdr:colOff>0</xdr:colOff>
      <xdr:row>85</xdr:row>
      <xdr:rowOff>24842</xdr:rowOff>
    </xdr:to>
    <xdr:cxnSp macro="">
      <xdr:nvCxnSpPr>
        <xdr:cNvPr id="324" name="直線コネクタ 323">
          <a:extLst>
            <a:ext uri="{FF2B5EF4-FFF2-40B4-BE49-F238E27FC236}">
              <a16:creationId xmlns:a16="http://schemas.microsoft.com/office/drawing/2014/main" id="{DD8B2E27-2483-4148-912A-3DC44D64FD0A}"/>
            </a:ext>
          </a:extLst>
        </xdr:cNvPr>
        <xdr:cNvCxnSpPr/>
      </xdr:nvCxnSpPr>
      <xdr:spPr>
        <a:xfrm>
          <a:off x="9639300" y="14596263"/>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140005</xdr:rowOff>
    </xdr:from>
    <xdr:to>
      <xdr:col>46</xdr:col>
      <xdr:colOff>38100</xdr:colOff>
      <xdr:row>85</xdr:row>
      <xdr:rowOff>70155</xdr:rowOff>
    </xdr:to>
    <xdr:sp macro="" textlink="">
      <xdr:nvSpPr>
        <xdr:cNvPr id="325" name="楕円 324">
          <a:extLst>
            <a:ext uri="{FF2B5EF4-FFF2-40B4-BE49-F238E27FC236}">
              <a16:creationId xmlns:a16="http://schemas.microsoft.com/office/drawing/2014/main" id="{1F4C7293-1DEF-4938-93A1-F5B46C6C5EB9}"/>
            </a:ext>
          </a:extLst>
        </xdr:cNvPr>
        <xdr:cNvSpPr/>
      </xdr:nvSpPr>
      <xdr:spPr>
        <a:xfrm>
          <a:off x="8699500" y="145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19355</xdr:rowOff>
    </xdr:from>
    <xdr:to>
      <xdr:col>50</xdr:col>
      <xdr:colOff>114300</xdr:colOff>
      <xdr:row>85</xdr:row>
      <xdr:rowOff>23013</xdr:rowOff>
    </xdr:to>
    <xdr:cxnSp macro="">
      <xdr:nvCxnSpPr>
        <xdr:cNvPr id="326" name="直線コネクタ 325">
          <a:extLst>
            <a:ext uri="{FF2B5EF4-FFF2-40B4-BE49-F238E27FC236}">
              <a16:creationId xmlns:a16="http://schemas.microsoft.com/office/drawing/2014/main" id="{4E70C07B-3E9B-48DA-A75F-139A03662C75}"/>
            </a:ext>
          </a:extLst>
        </xdr:cNvPr>
        <xdr:cNvCxnSpPr/>
      </xdr:nvCxnSpPr>
      <xdr:spPr>
        <a:xfrm>
          <a:off x="8750300" y="14592605"/>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54678</xdr:rowOff>
    </xdr:from>
    <xdr:ext cx="469744" cy="259045"/>
    <xdr:sp macro="" textlink="">
      <xdr:nvSpPr>
        <xdr:cNvPr id="327" name="n_1aveValue【公営住宅】&#10;一人当たり面積">
          <a:extLst>
            <a:ext uri="{FF2B5EF4-FFF2-40B4-BE49-F238E27FC236}">
              <a16:creationId xmlns:a16="http://schemas.microsoft.com/office/drawing/2014/main" id="{0DAFC503-A5C7-43A4-9375-74B7DF5FBDF6}"/>
            </a:ext>
          </a:extLst>
        </xdr:cNvPr>
        <xdr:cNvSpPr txBox="1"/>
      </xdr:nvSpPr>
      <xdr:spPr>
        <a:xfrm>
          <a:off x="9391727" y="1394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28" name="n_2aveValue【公営住宅】&#10;一人当たり面積">
          <a:extLst>
            <a:ext uri="{FF2B5EF4-FFF2-40B4-BE49-F238E27FC236}">
              <a16:creationId xmlns:a16="http://schemas.microsoft.com/office/drawing/2014/main" id="{2DD8FE3B-3237-4B9F-B67B-8E13AC3AA20C}"/>
            </a:ext>
          </a:extLst>
        </xdr:cNvPr>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29" name="n_3aveValue【公営住宅】&#10;一人当たり面積">
          <a:extLst>
            <a:ext uri="{FF2B5EF4-FFF2-40B4-BE49-F238E27FC236}">
              <a16:creationId xmlns:a16="http://schemas.microsoft.com/office/drawing/2014/main" id="{05AE9F88-9C40-4FDA-ADF0-E50285FAB3A5}"/>
            </a:ext>
          </a:extLst>
        </xdr:cNvPr>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64940</xdr:rowOff>
    </xdr:from>
    <xdr:ext cx="469744" cy="259045"/>
    <xdr:sp macro="" textlink="">
      <xdr:nvSpPr>
        <xdr:cNvPr id="330" name="n_1mainValue【公営住宅】&#10;一人当たり面積">
          <a:extLst>
            <a:ext uri="{FF2B5EF4-FFF2-40B4-BE49-F238E27FC236}">
              <a16:creationId xmlns:a16="http://schemas.microsoft.com/office/drawing/2014/main" id="{E3CA8E7C-F577-4465-9594-072CE6D56315}"/>
            </a:ext>
          </a:extLst>
        </xdr:cNvPr>
        <xdr:cNvSpPr txBox="1"/>
      </xdr:nvSpPr>
      <xdr:spPr>
        <a:xfrm>
          <a:off x="9391727" y="1463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61282</xdr:rowOff>
    </xdr:from>
    <xdr:ext cx="469744" cy="259045"/>
    <xdr:sp macro="" textlink="">
      <xdr:nvSpPr>
        <xdr:cNvPr id="331" name="n_2mainValue【公営住宅】&#10;一人当たり面積">
          <a:extLst>
            <a:ext uri="{FF2B5EF4-FFF2-40B4-BE49-F238E27FC236}">
              <a16:creationId xmlns:a16="http://schemas.microsoft.com/office/drawing/2014/main" id="{DCD7E939-34AE-4D42-BF54-90A180C09BA4}"/>
            </a:ext>
          </a:extLst>
        </xdr:cNvPr>
        <xdr:cNvSpPr txBox="1"/>
      </xdr:nvSpPr>
      <xdr:spPr>
        <a:xfrm>
          <a:off x="8515427" y="1463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a:extLst>
            <a:ext uri="{FF2B5EF4-FFF2-40B4-BE49-F238E27FC236}">
              <a16:creationId xmlns:a16="http://schemas.microsoft.com/office/drawing/2014/main" id="{933794A0-51B1-4981-9640-A547E6786F0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a:extLst>
            <a:ext uri="{FF2B5EF4-FFF2-40B4-BE49-F238E27FC236}">
              <a16:creationId xmlns:a16="http://schemas.microsoft.com/office/drawing/2014/main" id="{EEBD4ED8-4BFF-409C-81E9-72F184301FF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a:extLst>
            <a:ext uri="{FF2B5EF4-FFF2-40B4-BE49-F238E27FC236}">
              <a16:creationId xmlns:a16="http://schemas.microsoft.com/office/drawing/2014/main" id="{ABE33A31-4FA5-4AD5-9544-BAC83E6E23A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a:extLst>
            <a:ext uri="{FF2B5EF4-FFF2-40B4-BE49-F238E27FC236}">
              <a16:creationId xmlns:a16="http://schemas.microsoft.com/office/drawing/2014/main" id="{B2494C50-F42D-4F31-B0A2-75F6AFD3C47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a:extLst>
            <a:ext uri="{FF2B5EF4-FFF2-40B4-BE49-F238E27FC236}">
              <a16:creationId xmlns:a16="http://schemas.microsoft.com/office/drawing/2014/main" id="{93850ACC-3CA6-4C85-8979-BFFF52C0F8C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a:extLst>
            <a:ext uri="{FF2B5EF4-FFF2-40B4-BE49-F238E27FC236}">
              <a16:creationId xmlns:a16="http://schemas.microsoft.com/office/drawing/2014/main" id="{1018130F-A997-44D0-830F-9E83A68B17E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a:extLst>
            <a:ext uri="{FF2B5EF4-FFF2-40B4-BE49-F238E27FC236}">
              <a16:creationId xmlns:a16="http://schemas.microsoft.com/office/drawing/2014/main" id="{B55CCF9C-EC4D-433A-80C5-51EBB325404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a:extLst>
            <a:ext uri="{FF2B5EF4-FFF2-40B4-BE49-F238E27FC236}">
              <a16:creationId xmlns:a16="http://schemas.microsoft.com/office/drawing/2014/main" id="{9AA248F8-BBF0-45B3-AB78-36F45199CD5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44F3DE97-F155-4D04-8A35-E9398224070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913D97B5-6BBF-49FC-AD8D-C319510FCC3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289230A3-86B7-4FD0-B255-FE8D9A84431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B47F2FC0-494C-4C7E-89DB-D19CB8DC7FE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1E3BC13D-5196-4180-A05F-2BD498CAD2C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27B961DD-1316-4C91-AC23-D4B52D5353D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09D108DE-F9F4-4058-A72F-96247554635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D381DF98-B8C3-4FD2-A802-C3582A85FB5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a:extLst>
            <a:ext uri="{FF2B5EF4-FFF2-40B4-BE49-F238E27FC236}">
              <a16:creationId xmlns:a16="http://schemas.microsoft.com/office/drawing/2014/main" id="{8D1C0E0F-5152-415F-9F74-910846C172C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a:extLst>
            <a:ext uri="{FF2B5EF4-FFF2-40B4-BE49-F238E27FC236}">
              <a16:creationId xmlns:a16="http://schemas.microsoft.com/office/drawing/2014/main" id="{EAC4FC5E-F8C4-4F53-BE9D-B2A219BCC1E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a:extLst>
            <a:ext uri="{FF2B5EF4-FFF2-40B4-BE49-F238E27FC236}">
              <a16:creationId xmlns:a16="http://schemas.microsoft.com/office/drawing/2014/main" id="{E1EE7F5F-1E07-43BE-ACF4-92276477C85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a:extLst>
            <a:ext uri="{FF2B5EF4-FFF2-40B4-BE49-F238E27FC236}">
              <a16:creationId xmlns:a16="http://schemas.microsoft.com/office/drawing/2014/main" id="{F8892FAD-AC3F-4B6D-9C0F-AF89431B8A0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a:extLst>
            <a:ext uri="{FF2B5EF4-FFF2-40B4-BE49-F238E27FC236}">
              <a16:creationId xmlns:a16="http://schemas.microsoft.com/office/drawing/2014/main" id="{0F49286F-2EB7-4AFD-A218-D43628E81E4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a:extLst>
            <a:ext uri="{FF2B5EF4-FFF2-40B4-BE49-F238E27FC236}">
              <a16:creationId xmlns:a16="http://schemas.microsoft.com/office/drawing/2014/main" id="{3F353E09-C1BE-4550-B0C5-D7246275C9A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a:extLst>
            <a:ext uri="{FF2B5EF4-FFF2-40B4-BE49-F238E27FC236}">
              <a16:creationId xmlns:a16="http://schemas.microsoft.com/office/drawing/2014/main" id="{D2CAE967-499C-4940-8C2B-8FD4F2B2D41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a:extLst>
            <a:ext uri="{FF2B5EF4-FFF2-40B4-BE49-F238E27FC236}">
              <a16:creationId xmlns:a16="http://schemas.microsoft.com/office/drawing/2014/main" id="{D54C9F63-26A7-4908-8B44-2F2E6EAD511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a:extLst>
            <a:ext uri="{FF2B5EF4-FFF2-40B4-BE49-F238E27FC236}">
              <a16:creationId xmlns:a16="http://schemas.microsoft.com/office/drawing/2014/main" id="{C968B1CD-6C31-48C2-B666-6261C43063B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a:extLst>
            <a:ext uri="{FF2B5EF4-FFF2-40B4-BE49-F238E27FC236}">
              <a16:creationId xmlns:a16="http://schemas.microsoft.com/office/drawing/2014/main" id="{C7E8AF2F-3238-4B4B-B3E9-25D4D46B736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8" name="テキスト ボックス 357">
          <a:extLst>
            <a:ext uri="{FF2B5EF4-FFF2-40B4-BE49-F238E27FC236}">
              <a16:creationId xmlns:a16="http://schemas.microsoft.com/office/drawing/2014/main" id="{1E04B85C-B93B-467A-B103-48040A3B29F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9" name="直線コネクタ 358">
          <a:extLst>
            <a:ext uri="{FF2B5EF4-FFF2-40B4-BE49-F238E27FC236}">
              <a16:creationId xmlns:a16="http://schemas.microsoft.com/office/drawing/2014/main" id="{93F1B8FA-074E-4705-8D31-32F1A039B07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0" name="テキスト ボックス 359">
          <a:extLst>
            <a:ext uri="{FF2B5EF4-FFF2-40B4-BE49-F238E27FC236}">
              <a16:creationId xmlns:a16="http://schemas.microsoft.com/office/drawing/2014/main" id="{CA4FEDD6-BBEB-4658-810F-4496DCD356CC}"/>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1" name="直線コネクタ 360">
          <a:extLst>
            <a:ext uri="{FF2B5EF4-FFF2-40B4-BE49-F238E27FC236}">
              <a16:creationId xmlns:a16="http://schemas.microsoft.com/office/drawing/2014/main" id="{0F151D74-6765-47B9-ADC5-23AB37A9F47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2" name="テキスト ボックス 361">
          <a:extLst>
            <a:ext uri="{FF2B5EF4-FFF2-40B4-BE49-F238E27FC236}">
              <a16:creationId xmlns:a16="http://schemas.microsoft.com/office/drawing/2014/main" id="{3BD202FC-842E-481E-806B-250C5F737D5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3" name="直線コネクタ 362">
          <a:extLst>
            <a:ext uri="{FF2B5EF4-FFF2-40B4-BE49-F238E27FC236}">
              <a16:creationId xmlns:a16="http://schemas.microsoft.com/office/drawing/2014/main" id="{DEA99C4D-1AB0-4085-867B-2EB0C03AD21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4" name="テキスト ボックス 363">
          <a:extLst>
            <a:ext uri="{FF2B5EF4-FFF2-40B4-BE49-F238E27FC236}">
              <a16:creationId xmlns:a16="http://schemas.microsoft.com/office/drawing/2014/main" id="{308B7709-9BA3-472B-A4A2-9C536B232AD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5" name="直線コネクタ 364">
          <a:extLst>
            <a:ext uri="{FF2B5EF4-FFF2-40B4-BE49-F238E27FC236}">
              <a16:creationId xmlns:a16="http://schemas.microsoft.com/office/drawing/2014/main" id="{798657DB-1066-4776-86B3-27DA7839AE9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6" name="テキスト ボックス 365">
          <a:extLst>
            <a:ext uri="{FF2B5EF4-FFF2-40B4-BE49-F238E27FC236}">
              <a16:creationId xmlns:a16="http://schemas.microsoft.com/office/drawing/2014/main" id="{E5131EAE-CAB7-40EA-8785-0DFD85708EB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7" name="直線コネクタ 366">
          <a:extLst>
            <a:ext uri="{FF2B5EF4-FFF2-40B4-BE49-F238E27FC236}">
              <a16:creationId xmlns:a16="http://schemas.microsoft.com/office/drawing/2014/main" id="{ABFA83A7-9E83-44F1-8BBE-0E528E0F120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8" name="テキスト ボックス 367">
          <a:extLst>
            <a:ext uri="{FF2B5EF4-FFF2-40B4-BE49-F238E27FC236}">
              <a16:creationId xmlns:a16="http://schemas.microsoft.com/office/drawing/2014/main" id="{FACDE583-7937-47FB-A9A8-F0963A36F3A7}"/>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9" name="直線コネクタ 368">
          <a:extLst>
            <a:ext uri="{FF2B5EF4-FFF2-40B4-BE49-F238E27FC236}">
              <a16:creationId xmlns:a16="http://schemas.microsoft.com/office/drawing/2014/main" id="{88420267-B1A9-49D7-B33F-7453A4AC616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0" name="テキスト ボックス 369">
          <a:extLst>
            <a:ext uri="{FF2B5EF4-FFF2-40B4-BE49-F238E27FC236}">
              <a16:creationId xmlns:a16="http://schemas.microsoft.com/office/drawing/2014/main" id="{4909047C-C55B-4D47-B40A-DB04C759B3B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1" name="【認定こども園・幼稚園・保育所】&#10;有形固定資産減価償却率グラフ枠">
          <a:extLst>
            <a:ext uri="{FF2B5EF4-FFF2-40B4-BE49-F238E27FC236}">
              <a16:creationId xmlns:a16="http://schemas.microsoft.com/office/drawing/2014/main" id="{4F9886B0-761F-400D-B32E-53CFF2DF134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72" name="直線コネクタ 371">
          <a:extLst>
            <a:ext uri="{FF2B5EF4-FFF2-40B4-BE49-F238E27FC236}">
              <a16:creationId xmlns:a16="http://schemas.microsoft.com/office/drawing/2014/main" id="{BB8E233C-E1F3-4B18-A660-74640A5B85D7}"/>
            </a:ext>
          </a:extLst>
        </xdr:cNvPr>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73" name="【認定こども園・幼稚園・保育所】&#10;有形固定資産減価償却率最小値テキスト">
          <a:extLst>
            <a:ext uri="{FF2B5EF4-FFF2-40B4-BE49-F238E27FC236}">
              <a16:creationId xmlns:a16="http://schemas.microsoft.com/office/drawing/2014/main" id="{F4777E77-922C-4D37-82D9-A916380D7728}"/>
            </a:ext>
          </a:extLst>
        </xdr:cNvPr>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74" name="直線コネクタ 373">
          <a:extLst>
            <a:ext uri="{FF2B5EF4-FFF2-40B4-BE49-F238E27FC236}">
              <a16:creationId xmlns:a16="http://schemas.microsoft.com/office/drawing/2014/main" id="{B03E8F84-716F-483D-B57B-D94FF9D8F1D3}"/>
            </a:ext>
          </a:extLst>
        </xdr:cNvPr>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5" name="【認定こども園・幼稚園・保育所】&#10;有形固定資産減価償却率最大値テキスト">
          <a:extLst>
            <a:ext uri="{FF2B5EF4-FFF2-40B4-BE49-F238E27FC236}">
              <a16:creationId xmlns:a16="http://schemas.microsoft.com/office/drawing/2014/main" id="{FD45A024-BCDD-41D4-9F84-E1C3C7E6E3EF}"/>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6" name="直線コネクタ 375">
          <a:extLst>
            <a:ext uri="{FF2B5EF4-FFF2-40B4-BE49-F238E27FC236}">
              <a16:creationId xmlns:a16="http://schemas.microsoft.com/office/drawing/2014/main" id="{2DC19DF7-569E-4A9C-9F76-6A48A15D43B8}"/>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377" name="【認定こども園・幼稚園・保育所】&#10;有形固定資産減価償却率平均値テキスト">
          <a:extLst>
            <a:ext uri="{FF2B5EF4-FFF2-40B4-BE49-F238E27FC236}">
              <a16:creationId xmlns:a16="http://schemas.microsoft.com/office/drawing/2014/main" id="{EB0F62E1-09D5-4FDE-A8EB-E147BC8F4405}"/>
            </a:ext>
          </a:extLst>
        </xdr:cNvPr>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78" name="フローチャート: 判断 377">
          <a:extLst>
            <a:ext uri="{FF2B5EF4-FFF2-40B4-BE49-F238E27FC236}">
              <a16:creationId xmlns:a16="http://schemas.microsoft.com/office/drawing/2014/main" id="{CE278522-5463-442D-8A0B-192ECE0BDE14}"/>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79" name="フローチャート: 判断 378">
          <a:extLst>
            <a:ext uri="{FF2B5EF4-FFF2-40B4-BE49-F238E27FC236}">
              <a16:creationId xmlns:a16="http://schemas.microsoft.com/office/drawing/2014/main" id="{3BEEA4C8-5E59-4B58-B6E7-656BEB7346BC}"/>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80" name="フローチャート: 判断 379">
          <a:extLst>
            <a:ext uri="{FF2B5EF4-FFF2-40B4-BE49-F238E27FC236}">
              <a16:creationId xmlns:a16="http://schemas.microsoft.com/office/drawing/2014/main" id="{08265DA0-D780-44A8-AD73-1DE2B71BF14D}"/>
            </a:ext>
          </a:extLst>
        </xdr:cNvPr>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81" name="フローチャート: 判断 380">
          <a:extLst>
            <a:ext uri="{FF2B5EF4-FFF2-40B4-BE49-F238E27FC236}">
              <a16:creationId xmlns:a16="http://schemas.microsoft.com/office/drawing/2014/main" id="{391FB687-62C4-4164-8E6A-D1C8C43C8935}"/>
            </a:ext>
          </a:extLst>
        </xdr:cNvPr>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E36EEF15-ED9E-4996-AA4F-41DC9813F67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E2F0715-C44D-4B11-9CB3-AB852BC200B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47EBDD0E-663D-44AC-A8B5-06CA7FDF7A0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E77A3C19-8E09-4901-9BBC-663F7ECFBBD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18F49F3-1E67-481D-9C9E-D4C0834EDE2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145415</xdr:rowOff>
    </xdr:from>
    <xdr:to>
      <xdr:col>85</xdr:col>
      <xdr:colOff>177800</xdr:colOff>
      <xdr:row>41</xdr:row>
      <xdr:rowOff>75565</xdr:rowOff>
    </xdr:to>
    <xdr:sp macro="" textlink="">
      <xdr:nvSpPr>
        <xdr:cNvPr id="387" name="楕円 386">
          <a:extLst>
            <a:ext uri="{FF2B5EF4-FFF2-40B4-BE49-F238E27FC236}">
              <a16:creationId xmlns:a16="http://schemas.microsoft.com/office/drawing/2014/main" id="{E4D5501F-11D7-4FFE-9AA3-133B830DB263}"/>
            </a:ext>
          </a:extLst>
        </xdr:cNvPr>
        <xdr:cNvSpPr/>
      </xdr:nvSpPr>
      <xdr:spPr>
        <a:xfrm>
          <a:off x="162687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123842</xdr:rowOff>
    </xdr:from>
    <xdr:ext cx="405111" cy="259045"/>
    <xdr:sp macro="" textlink="">
      <xdr:nvSpPr>
        <xdr:cNvPr id="388" name="【認定こども園・幼稚園・保育所】&#10;有形固定資産減価償却率該当値テキスト">
          <a:extLst>
            <a:ext uri="{FF2B5EF4-FFF2-40B4-BE49-F238E27FC236}">
              <a16:creationId xmlns:a16="http://schemas.microsoft.com/office/drawing/2014/main" id="{D1596381-F599-4030-80B7-F756BAC457D9}"/>
            </a:ext>
          </a:extLst>
        </xdr:cNvPr>
        <xdr:cNvSpPr txBox="1"/>
      </xdr:nvSpPr>
      <xdr:spPr>
        <a:xfrm>
          <a:off x="16357600" y="698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xdr:rowOff>
    </xdr:from>
    <xdr:to>
      <xdr:col>81</xdr:col>
      <xdr:colOff>101600</xdr:colOff>
      <xdr:row>41</xdr:row>
      <xdr:rowOff>117475</xdr:rowOff>
    </xdr:to>
    <xdr:sp macro="" textlink="">
      <xdr:nvSpPr>
        <xdr:cNvPr id="389" name="楕円 388">
          <a:extLst>
            <a:ext uri="{FF2B5EF4-FFF2-40B4-BE49-F238E27FC236}">
              <a16:creationId xmlns:a16="http://schemas.microsoft.com/office/drawing/2014/main" id="{A7078761-AB04-42F3-B963-37A705CE7CE7}"/>
            </a:ext>
          </a:extLst>
        </xdr:cNvPr>
        <xdr:cNvSpPr/>
      </xdr:nvSpPr>
      <xdr:spPr>
        <a:xfrm>
          <a:off x="154305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24765</xdr:rowOff>
    </xdr:from>
    <xdr:to>
      <xdr:col>85</xdr:col>
      <xdr:colOff>127000</xdr:colOff>
      <xdr:row>41</xdr:row>
      <xdr:rowOff>66675</xdr:rowOff>
    </xdr:to>
    <xdr:cxnSp macro="">
      <xdr:nvCxnSpPr>
        <xdr:cNvPr id="390" name="直線コネクタ 389">
          <a:extLst>
            <a:ext uri="{FF2B5EF4-FFF2-40B4-BE49-F238E27FC236}">
              <a16:creationId xmlns:a16="http://schemas.microsoft.com/office/drawing/2014/main" id="{7087FDBD-180A-45D5-9A22-44FDE86878EC}"/>
            </a:ext>
          </a:extLst>
        </xdr:cNvPr>
        <xdr:cNvCxnSpPr/>
      </xdr:nvCxnSpPr>
      <xdr:spPr>
        <a:xfrm flipV="1">
          <a:off x="15481300" y="70542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50165</xdr:rowOff>
    </xdr:from>
    <xdr:to>
      <xdr:col>76</xdr:col>
      <xdr:colOff>165100</xdr:colOff>
      <xdr:row>41</xdr:row>
      <xdr:rowOff>151765</xdr:rowOff>
    </xdr:to>
    <xdr:sp macro="" textlink="">
      <xdr:nvSpPr>
        <xdr:cNvPr id="391" name="楕円 390">
          <a:extLst>
            <a:ext uri="{FF2B5EF4-FFF2-40B4-BE49-F238E27FC236}">
              <a16:creationId xmlns:a16="http://schemas.microsoft.com/office/drawing/2014/main" id="{7E310843-5FBB-4BAA-8DDD-FE3C4432141F}"/>
            </a:ext>
          </a:extLst>
        </xdr:cNvPr>
        <xdr:cNvSpPr/>
      </xdr:nvSpPr>
      <xdr:spPr>
        <a:xfrm>
          <a:off x="14541500" y="70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66675</xdr:rowOff>
    </xdr:from>
    <xdr:to>
      <xdr:col>81</xdr:col>
      <xdr:colOff>50800</xdr:colOff>
      <xdr:row>41</xdr:row>
      <xdr:rowOff>100965</xdr:rowOff>
    </xdr:to>
    <xdr:cxnSp macro="">
      <xdr:nvCxnSpPr>
        <xdr:cNvPr id="392" name="直線コネクタ 391">
          <a:extLst>
            <a:ext uri="{FF2B5EF4-FFF2-40B4-BE49-F238E27FC236}">
              <a16:creationId xmlns:a16="http://schemas.microsoft.com/office/drawing/2014/main" id="{FEB38CF4-BAFA-4B8F-B53C-80507E787F8C}"/>
            </a:ext>
          </a:extLst>
        </xdr:cNvPr>
        <xdr:cNvCxnSpPr/>
      </xdr:nvCxnSpPr>
      <xdr:spPr>
        <a:xfrm flipV="1">
          <a:off x="14592300" y="70961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393" name="n_1aveValue【認定こども園・幼稚園・保育所】&#10;有形固定資産減価償却率">
          <a:extLst>
            <a:ext uri="{FF2B5EF4-FFF2-40B4-BE49-F238E27FC236}">
              <a16:creationId xmlns:a16="http://schemas.microsoft.com/office/drawing/2014/main" id="{22EFA8B7-E1C8-40C4-A013-AE6CB71EF303}"/>
            </a:ext>
          </a:extLst>
        </xdr:cNvPr>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86377</xdr:rowOff>
    </xdr:from>
    <xdr:ext cx="405111" cy="259045"/>
    <xdr:sp macro="" textlink="">
      <xdr:nvSpPr>
        <xdr:cNvPr id="394" name="n_2aveValue【認定こども園・幼稚園・保育所】&#10;有形固定資産減価償却率">
          <a:extLst>
            <a:ext uri="{FF2B5EF4-FFF2-40B4-BE49-F238E27FC236}">
              <a16:creationId xmlns:a16="http://schemas.microsoft.com/office/drawing/2014/main" id="{50E6E442-3FF4-4FE4-AD82-8A6CB0E96425}"/>
            </a:ext>
          </a:extLst>
        </xdr:cNvPr>
        <xdr:cNvSpPr txBox="1"/>
      </xdr:nvSpPr>
      <xdr:spPr>
        <a:xfrm>
          <a:off x="143897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95902</xdr:rowOff>
    </xdr:from>
    <xdr:ext cx="405111" cy="259045"/>
    <xdr:sp macro="" textlink="">
      <xdr:nvSpPr>
        <xdr:cNvPr id="395" name="n_3aveValue【認定こども園・幼稚園・保育所】&#10;有形固定資産減価償却率">
          <a:extLst>
            <a:ext uri="{FF2B5EF4-FFF2-40B4-BE49-F238E27FC236}">
              <a16:creationId xmlns:a16="http://schemas.microsoft.com/office/drawing/2014/main" id="{1431D7ED-9816-48B4-BDF3-C44E200C57EE}"/>
            </a:ext>
          </a:extLst>
        </xdr:cNvPr>
        <xdr:cNvSpPr txBox="1"/>
      </xdr:nvSpPr>
      <xdr:spPr>
        <a:xfrm>
          <a:off x="13500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108602</xdr:rowOff>
    </xdr:from>
    <xdr:ext cx="405111" cy="259045"/>
    <xdr:sp macro="" textlink="">
      <xdr:nvSpPr>
        <xdr:cNvPr id="396" name="n_1mainValue【認定こども園・幼稚園・保育所】&#10;有形固定資産減価償却率">
          <a:extLst>
            <a:ext uri="{FF2B5EF4-FFF2-40B4-BE49-F238E27FC236}">
              <a16:creationId xmlns:a16="http://schemas.microsoft.com/office/drawing/2014/main" id="{FBB54BCC-30F6-495A-B66C-90C58336018F}"/>
            </a:ext>
          </a:extLst>
        </xdr:cNvPr>
        <xdr:cNvSpPr txBox="1"/>
      </xdr:nvSpPr>
      <xdr:spPr>
        <a:xfrm>
          <a:off x="15266044"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142892</xdr:rowOff>
    </xdr:from>
    <xdr:ext cx="405111" cy="259045"/>
    <xdr:sp macro="" textlink="">
      <xdr:nvSpPr>
        <xdr:cNvPr id="397" name="n_2mainValue【認定こども園・幼稚園・保育所】&#10;有形固定資産減価償却率">
          <a:extLst>
            <a:ext uri="{FF2B5EF4-FFF2-40B4-BE49-F238E27FC236}">
              <a16:creationId xmlns:a16="http://schemas.microsoft.com/office/drawing/2014/main" id="{FF6930FE-8C28-43D1-84BE-E0120350EB0A}"/>
            </a:ext>
          </a:extLst>
        </xdr:cNvPr>
        <xdr:cNvSpPr txBox="1"/>
      </xdr:nvSpPr>
      <xdr:spPr>
        <a:xfrm>
          <a:off x="14389744"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a:extLst>
            <a:ext uri="{FF2B5EF4-FFF2-40B4-BE49-F238E27FC236}">
              <a16:creationId xmlns:a16="http://schemas.microsoft.com/office/drawing/2014/main" id="{7B8B0782-1C18-4FAD-9D2F-4343420F849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a:extLst>
            <a:ext uri="{FF2B5EF4-FFF2-40B4-BE49-F238E27FC236}">
              <a16:creationId xmlns:a16="http://schemas.microsoft.com/office/drawing/2014/main" id="{08308033-395E-47F8-9C5E-29766475B3B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a:extLst>
            <a:ext uri="{FF2B5EF4-FFF2-40B4-BE49-F238E27FC236}">
              <a16:creationId xmlns:a16="http://schemas.microsoft.com/office/drawing/2014/main" id="{23E23B63-00B0-4DDF-BBED-29B68BBBBFC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a:extLst>
            <a:ext uri="{FF2B5EF4-FFF2-40B4-BE49-F238E27FC236}">
              <a16:creationId xmlns:a16="http://schemas.microsoft.com/office/drawing/2014/main" id="{21250181-6CD3-40D3-902E-96F4086D7EA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a:extLst>
            <a:ext uri="{FF2B5EF4-FFF2-40B4-BE49-F238E27FC236}">
              <a16:creationId xmlns:a16="http://schemas.microsoft.com/office/drawing/2014/main" id="{72195F58-6A3C-4BC8-92F9-8BF46D244A4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a:extLst>
            <a:ext uri="{FF2B5EF4-FFF2-40B4-BE49-F238E27FC236}">
              <a16:creationId xmlns:a16="http://schemas.microsoft.com/office/drawing/2014/main" id="{04DC0EB7-D230-4BDD-81E3-C2DAF01A8D7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a:extLst>
            <a:ext uri="{FF2B5EF4-FFF2-40B4-BE49-F238E27FC236}">
              <a16:creationId xmlns:a16="http://schemas.microsoft.com/office/drawing/2014/main" id="{A6211A8F-0E30-46A1-9178-4420709AC25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a:extLst>
            <a:ext uri="{FF2B5EF4-FFF2-40B4-BE49-F238E27FC236}">
              <a16:creationId xmlns:a16="http://schemas.microsoft.com/office/drawing/2014/main" id="{5BC2F02C-3BD4-4E22-B04F-F6D846F7AFC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6" name="テキスト ボックス 405">
          <a:extLst>
            <a:ext uri="{FF2B5EF4-FFF2-40B4-BE49-F238E27FC236}">
              <a16:creationId xmlns:a16="http://schemas.microsoft.com/office/drawing/2014/main" id="{F198CAA1-505F-4596-9FC9-0D11B573733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7" name="直線コネクタ 406">
          <a:extLst>
            <a:ext uri="{FF2B5EF4-FFF2-40B4-BE49-F238E27FC236}">
              <a16:creationId xmlns:a16="http://schemas.microsoft.com/office/drawing/2014/main" id="{49C10676-61E9-415C-808F-687172094AC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8" name="直線コネクタ 407">
          <a:extLst>
            <a:ext uri="{FF2B5EF4-FFF2-40B4-BE49-F238E27FC236}">
              <a16:creationId xmlns:a16="http://schemas.microsoft.com/office/drawing/2014/main" id="{0ED5AB01-9591-4AD3-8645-572E6140BF0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AF310A96-D49A-4724-97DE-332D96FCC9AA}"/>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0" name="直線コネクタ 409">
          <a:extLst>
            <a:ext uri="{FF2B5EF4-FFF2-40B4-BE49-F238E27FC236}">
              <a16:creationId xmlns:a16="http://schemas.microsoft.com/office/drawing/2014/main" id="{779FCCA6-B101-4B81-A580-822CF10F188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1" name="テキスト ボックス 410">
          <a:extLst>
            <a:ext uri="{FF2B5EF4-FFF2-40B4-BE49-F238E27FC236}">
              <a16:creationId xmlns:a16="http://schemas.microsoft.com/office/drawing/2014/main" id="{ED6C0ED8-06CA-465D-BBE6-DE6D16935B3D}"/>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2" name="直線コネクタ 411">
          <a:extLst>
            <a:ext uri="{FF2B5EF4-FFF2-40B4-BE49-F238E27FC236}">
              <a16:creationId xmlns:a16="http://schemas.microsoft.com/office/drawing/2014/main" id="{FFCB79D0-CE5D-4E98-ABB6-D2F49593682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3" name="テキスト ボックス 412">
          <a:extLst>
            <a:ext uri="{FF2B5EF4-FFF2-40B4-BE49-F238E27FC236}">
              <a16:creationId xmlns:a16="http://schemas.microsoft.com/office/drawing/2014/main" id="{3DED3EB8-865F-4DF4-822E-FFA4DA6E6B59}"/>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4" name="直線コネクタ 413">
          <a:extLst>
            <a:ext uri="{FF2B5EF4-FFF2-40B4-BE49-F238E27FC236}">
              <a16:creationId xmlns:a16="http://schemas.microsoft.com/office/drawing/2014/main" id="{AD84B83A-6399-418E-BAAB-7AA19142EE4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5" name="テキスト ボックス 414">
          <a:extLst>
            <a:ext uri="{FF2B5EF4-FFF2-40B4-BE49-F238E27FC236}">
              <a16:creationId xmlns:a16="http://schemas.microsoft.com/office/drawing/2014/main" id="{FCF40D78-B9C3-4773-9263-79702EC2D655}"/>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6" name="直線コネクタ 415">
          <a:extLst>
            <a:ext uri="{FF2B5EF4-FFF2-40B4-BE49-F238E27FC236}">
              <a16:creationId xmlns:a16="http://schemas.microsoft.com/office/drawing/2014/main" id="{3176B98F-4A95-4FAE-AEFC-7D2B5B63BD6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7" name="テキスト ボックス 416">
          <a:extLst>
            <a:ext uri="{FF2B5EF4-FFF2-40B4-BE49-F238E27FC236}">
              <a16:creationId xmlns:a16="http://schemas.microsoft.com/office/drawing/2014/main" id="{B5D0ECEF-39F4-40BE-A31A-2B1858D8D9D6}"/>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8" name="直線コネクタ 417">
          <a:extLst>
            <a:ext uri="{FF2B5EF4-FFF2-40B4-BE49-F238E27FC236}">
              <a16:creationId xmlns:a16="http://schemas.microsoft.com/office/drawing/2014/main" id="{65616004-5815-4FE7-889D-C0C2FD1A9C9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9" name="テキスト ボックス 418">
          <a:extLst>
            <a:ext uri="{FF2B5EF4-FFF2-40B4-BE49-F238E27FC236}">
              <a16:creationId xmlns:a16="http://schemas.microsoft.com/office/drawing/2014/main" id="{108A6D51-73A0-43BD-A3B5-ECEB0486D671}"/>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0" name="直線コネクタ 419">
          <a:extLst>
            <a:ext uri="{FF2B5EF4-FFF2-40B4-BE49-F238E27FC236}">
              <a16:creationId xmlns:a16="http://schemas.microsoft.com/office/drawing/2014/main" id="{EDCD01F0-64D6-4CE4-943B-14C48524916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1" name="テキスト ボックス 420">
          <a:extLst>
            <a:ext uri="{FF2B5EF4-FFF2-40B4-BE49-F238E27FC236}">
              <a16:creationId xmlns:a16="http://schemas.microsoft.com/office/drawing/2014/main" id="{DA49915E-B3FC-4C7F-9D9D-7A614CF4393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2" name="【認定こども園・幼稚園・保育所】&#10;一人当たり面積グラフ枠">
          <a:extLst>
            <a:ext uri="{FF2B5EF4-FFF2-40B4-BE49-F238E27FC236}">
              <a16:creationId xmlns:a16="http://schemas.microsoft.com/office/drawing/2014/main" id="{AC4B1CBB-EC0E-4E41-8EAD-6A70F43E259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23" name="直線コネクタ 422">
          <a:extLst>
            <a:ext uri="{FF2B5EF4-FFF2-40B4-BE49-F238E27FC236}">
              <a16:creationId xmlns:a16="http://schemas.microsoft.com/office/drawing/2014/main" id="{A36612AB-AFF0-4DBC-ACA2-4E5C151F0253}"/>
            </a:ext>
          </a:extLst>
        </xdr:cNvPr>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24" name="【認定こども園・幼稚園・保育所】&#10;一人当たり面積最小値テキスト">
          <a:extLst>
            <a:ext uri="{FF2B5EF4-FFF2-40B4-BE49-F238E27FC236}">
              <a16:creationId xmlns:a16="http://schemas.microsoft.com/office/drawing/2014/main" id="{2B9A86CC-E8B0-421A-A410-69AEEF1D27CB}"/>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25" name="直線コネクタ 424">
          <a:extLst>
            <a:ext uri="{FF2B5EF4-FFF2-40B4-BE49-F238E27FC236}">
              <a16:creationId xmlns:a16="http://schemas.microsoft.com/office/drawing/2014/main" id="{7196585C-5F5E-460E-A522-DF32CE09760B}"/>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26" name="【認定こども園・幼稚園・保育所】&#10;一人当たり面積最大値テキスト">
          <a:extLst>
            <a:ext uri="{FF2B5EF4-FFF2-40B4-BE49-F238E27FC236}">
              <a16:creationId xmlns:a16="http://schemas.microsoft.com/office/drawing/2014/main" id="{BB93C7FF-D66C-4CCC-90BF-8F512EC4F70D}"/>
            </a:ext>
          </a:extLst>
        </xdr:cNvPr>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427" name="直線コネクタ 426">
          <a:extLst>
            <a:ext uri="{FF2B5EF4-FFF2-40B4-BE49-F238E27FC236}">
              <a16:creationId xmlns:a16="http://schemas.microsoft.com/office/drawing/2014/main" id="{0754621C-9394-4ECC-A699-DFEFF69E395C}"/>
            </a:ext>
          </a:extLst>
        </xdr:cNvPr>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85470</xdr:rowOff>
    </xdr:from>
    <xdr:ext cx="469744" cy="259045"/>
    <xdr:sp macro="" textlink="">
      <xdr:nvSpPr>
        <xdr:cNvPr id="428" name="【認定こども園・幼稚園・保育所】&#10;一人当たり面積平均値テキスト">
          <a:extLst>
            <a:ext uri="{FF2B5EF4-FFF2-40B4-BE49-F238E27FC236}">
              <a16:creationId xmlns:a16="http://schemas.microsoft.com/office/drawing/2014/main" id="{C09C4890-2C3E-4E42-BCC9-4462BDD86258}"/>
            </a:ext>
          </a:extLst>
        </xdr:cNvPr>
        <xdr:cNvSpPr txBox="1"/>
      </xdr:nvSpPr>
      <xdr:spPr>
        <a:xfrm>
          <a:off x="221996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29" name="フローチャート: 判断 428">
          <a:extLst>
            <a:ext uri="{FF2B5EF4-FFF2-40B4-BE49-F238E27FC236}">
              <a16:creationId xmlns:a16="http://schemas.microsoft.com/office/drawing/2014/main" id="{677D1CD0-4485-4C1B-A4C9-9A8F4100277C}"/>
            </a:ext>
          </a:extLst>
        </xdr:cNvPr>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430" name="フローチャート: 判断 429">
          <a:extLst>
            <a:ext uri="{FF2B5EF4-FFF2-40B4-BE49-F238E27FC236}">
              <a16:creationId xmlns:a16="http://schemas.microsoft.com/office/drawing/2014/main" id="{ECB56C26-6008-456D-B5D5-DADC113319E1}"/>
            </a:ext>
          </a:extLst>
        </xdr:cNvPr>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431" name="フローチャート: 判断 430">
          <a:extLst>
            <a:ext uri="{FF2B5EF4-FFF2-40B4-BE49-F238E27FC236}">
              <a16:creationId xmlns:a16="http://schemas.microsoft.com/office/drawing/2014/main" id="{6BC396C2-81DC-43F7-9BEA-62F0F47021EC}"/>
            </a:ext>
          </a:extLst>
        </xdr:cNvPr>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32" name="フローチャート: 判断 431">
          <a:extLst>
            <a:ext uri="{FF2B5EF4-FFF2-40B4-BE49-F238E27FC236}">
              <a16:creationId xmlns:a16="http://schemas.microsoft.com/office/drawing/2014/main" id="{81947BD2-382A-45C2-90E6-0B68E8BCEB49}"/>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8D3A86C-D7AB-44D3-BC30-1C650A4EA7D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D7ABBE80-0F3A-4D21-A39A-D15ED9A4761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7966BCCD-484C-464A-ABA0-F1BA0729F98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682E5E95-F195-4B99-9A69-898F115378C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59DF8851-7393-40B3-A153-112A9A24A41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54791</xdr:rowOff>
    </xdr:from>
    <xdr:to>
      <xdr:col>116</xdr:col>
      <xdr:colOff>114300</xdr:colOff>
      <xdr:row>38</xdr:row>
      <xdr:rowOff>156391</xdr:rowOff>
    </xdr:to>
    <xdr:sp macro="" textlink="">
      <xdr:nvSpPr>
        <xdr:cNvPr id="438" name="楕円 437">
          <a:extLst>
            <a:ext uri="{FF2B5EF4-FFF2-40B4-BE49-F238E27FC236}">
              <a16:creationId xmlns:a16="http://schemas.microsoft.com/office/drawing/2014/main" id="{42BAB0BC-C50E-45E8-8856-49C2EC801EBD}"/>
            </a:ext>
          </a:extLst>
        </xdr:cNvPr>
        <xdr:cNvSpPr/>
      </xdr:nvSpPr>
      <xdr:spPr>
        <a:xfrm>
          <a:off x="221107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77669</xdr:rowOff>
    </xdr:from>
    <xdr:ext cx="469744" cy="259045"/>
    <xdr:sp macro="" textlink="">
      <xdr:nvSpPr>
        <xdr:cNvPr id="439" name="【認定こども園・幼稚園・保育所】&#10;一人当たり面積該当値テキスト">
          <a:extLst>
            <a:ext uri="{FF2B5EF4-FFF2-40B4-BE49-F238E27FC236}">
              <a16:creationId xmlns:a16="http://schemas.microsoft.com/office/drawing/2014/main" id="{2C58BFFC-B365-414F-9065-82AD3B1DAB03}"/>
            </a:ext>
          </a:extLst>
        </xdr:cNvPr>
        <xdr:cNvSpPr txBox="1"/>
      </xdr:nvSpPr>
      <xdr:spPr>
        <a:xfrm>
          <a:off x="22199600" y="642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48260</xdr:rowOff>
    </xdr:from>
    <xdr:to>
      <xdr:col>112</xdr:col>
      <xdr:colOff>38100</xdr:colOff>
      <xdr:row>38</xdr:row>
      <xdr:rowOff>149860</xdr:rowOff>
    </xdr:to>
    <xdr:sp macro="" textlink="">
      <xdr:nvSpPr>
        <xdr:cNvPr id="440" name="楕円 439">
          <a:extLst>
            <a:ext uri="{FF2B5EF4-FFF2-40B4-BE49-F238E27FC236}">
              <a16:creationId xmlns:a16="http://schemas.microsoft.com/office/drawing/2014/main" id="{63883B66-3CC0-4216-8CE1-C58AC7B5CFFC}"/>
            </a:ext>
          </a:extLst>
        </xdr:cNvPr>
        <xdr:cNvSpPr/>
      </xdr:nvSpPr>
      <xdr:spPr>
        <a:xfrm>
          <a:off x="2127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99060</xdr:rowOff>
    </xdr:from>
    <xdr:to>
      <xdr:col>116</xdr:col>
      <xdr:colOff>63500</xdr:colOff>
      <xdr:row>38</xdr:row>
      <xdr:rowOff>105591</xdr:rowOff>
    </xdr:to>
    <xdr:cxnSp macro="">
      <xdr:nvCxnSpPr>
        <xdr:cNvPr id="441" name="直線コネクタ 440">
          <a:extLst>
            <a:ext uri="{FF2B5EF4-FFF2-40B4-BE49-F238E27FC236}">
              <a16:creationId xmlns:a16="http://schemas.microsoft.com/office/drawing/2014/main" id="{1C8FD2C1-9C39-4A0C-9D4D-5CC81EFBDD9F}"/>
            </a:ext>
          </a:extLst>
        </xdr:cNvPr>
        <xdr:cNvCxnSpPr/>
      </xdr:nvCxnSpPr>
      <xdr:spPr>
        <a:xfrm>
          <a:off x="21323300" y="661416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162560</xdr:rowOff>
    </xdr:from>
    <xdr:to>
      <xdr:col>107</xdr:col>
      <xdr:colOff>101600</xdr:colOff>
      <xdr:row>37</xdr:row>
      <xdr:rowOff>92710</xdr:rowOff>
    </xdr:to>
    <xdr:sp macro="" textlink="">
      <xdr:nvSpPr>
        <xdr:cNvPr id="442" name="楕円 441">
          <a:extLst>
            <a:ext uri="{FF2B5EF4-FFF2-40B4-BE49-F238E27FC236}">
              <a16:creationId xmlns:a16="http://schemas.microsoft.com/office/drawing/2014/main" id="{158EAAEA-2C01-49BB-9153-9D7EB11455E3}"/>
            </a:ext>
          </a:extLst>
        </xdr:cNvPr>
        <xdr:cNvSpPr/>
      </xdr:nvSpPr>
      <xdr:spPr>
        <a:xfrm>
          <a:off x="20383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41910</xdr:rowOff>
    </xdr:from>
    <xdr:to>
      <xdr:col>111</xdr:col>
      <xdr:colOff>177800</xdr:colOff>
      <xdr:row>38</xdr:row>
      <xdr:rowOff>99060</xdr:rowOff>
    </xdr:to>
    <xdr:cxnSp macro="">
      <xdr:nvCxnSpPr>
        <xdr:cNvPr id="443" name="直線コネクタ 442">
          <a:extLst>
            <a:ext uri="{FF2B5EF4-FFF2-40B4-BE49-F238E27FC236}">
              <a16:creationId xmlns:a16="http://schemas.microsoft.com/office/drawing/2014/main" id="{30B53B66-0C2B-4B60-8E63-B1EA091D50DD}"/>
            </a:ext>
          </a:extLst>
        </xdr:cNvPr>
        <xdr:cNvCxnSpPr/>
      </xdr:nvCxnSpPr>
      <xdr:spPr>
        <a:xfrm>
          <a:off x="20434300" y="63855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2194</xdr:rowOff>
    </xdr:from>
    <xdr:ext cx="469744" cy="259045"/>
    <xdr:sp macro="" textlink="">
      <xdr:nvSpPr>
        <xdr:cNvPr id="444" name="n_1aveValue【認定こども園・幼稚園・保育所】&#10;一人当たり面積">
          <a:extLst>
            <a:ext uri="{FF2B5EF4-FFF2-40B4-BE49-F238E27FC236}">
              <a16:creationId xmlns:a16="http://schemas.microsoft.com/office/drawing/2014/main" id="{71B8E493-594F-4B0A-8E6A-EEA7F46846BD}"/>
            </a:ext>
          </a:extLst>
        </xdr:cNvPr>
        <xdr:cNvSpPr txBox="1"/>
      </xdr:nvSpPr>
      <xdr:spPr>
        <a:xfrm>
          <a:off x="210757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160581</xdr:rowOff>
    </xdr:from>
    <xdr:ext cx="469744" cy="259045"/>
    <xdr:sp macro="" textlink="">
      <xdr:nvSpPr>
        <xdr:cNvPr id="445" name="n_2aveValue【認定こども園・幼稚園・保育所】&#10;一人当たり面積">
          <a:extLst>
            <a:ext uri="{FF2B5EF4-FFF2-40B4-BE49-F238E27FC236}">
              <a16:creationId xmlns:a16="http://schemas.microsoft.com/office/drawing/2014/main" id="{9B875D1C-97FC-49F6-A1E5-4C9AE7B1A1B4}"/>
            </a:ext>
          </a:extLst>
        </xdr:cNvPr>
        <xdr:cNvSpPr txBox="1"/>
      </xdr:nvSpPr>
      <xdr:spPr>
        <a:xfrm>
          <a:off x="201994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46" name="n_3aveValue【認定こども園・幼稚園・保育所】&#10;一人当たり面積">
          <a:extLst>
            <a:ext uri="{FF2B5EF4-FFF2-40B4-BE49-F238E27FC236}">
              <a16:creationId xmlns:a16="http://schemas.microsoft.com/office/drawing/2014/main" id="{B1F3937E-E3A5-425A-89C4-3B02FBDC91BA}"/>
            </a:ext>
          </a:extLst>
        </xdr:cNvPr>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166387</xdr:rowOff>
    </xdr:from>
    <xdr:ext cx="469744" cy="259045"/>
    <xdr:sp macro="" textlink="">
      <xdr:nvSpPr>
        <xdr:cNvPr id="447" name="n_1mainValue【認定こども園・幼稚園・保育所】&#10;一人当たり面積">
          <a:extLst>
            <a:ext uri="{FF2B5EF4-FFF2-40B4-BE49-F238E27FC236}">
              <a16:creationId xmlns:a16="http://schemas.microsoft.com/office/drawing/2014/main" id="{F17FD9C5-6183-4779-9987-321BF4BD47BD}"/>
            </a:ext>
          </a:extLst>
        </xdr:cNvPr>
        <xdr:cNvSpPr txBox="1"/>
      </xdr:nvSpPr>
      <xdr:spPr>
        <a:xfrm>
          <a:off x="21075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109237</xdr:rowOff>
    </xdr:from>
    <xdr:ext cx="469744" cy="259045"/>
    <xdr:sp macro="" textlink="">
      <xdr:nvSpPr>
        <xdr:cNvPr id="448" name="n_2mainValue【認定こども園・幼稚園・保育所】&#10;一人当たり面積">
          <a:extLst>
            <a:ext uri="{FF2B5EF4-FFF2-40B4-BE49-F238E27FC236}">
              <a16:creationId xmlns:a16="http://schemas.microsoft.com/office/drawing/2014/main" id="{D212BF5F-1153-46A8-874E-3CC5C05C41FA}"/>
            </a:ext>
          </a:extLst>
        </xdr:cNvPr>
        <xdr:cNvSpPr txBox="1"/>
      </xdr:nvSpPr>
      <xdr:spPr>
        <a:xfrm>
          <a:off x="20199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a:extLst>
            <a:ext uri="{FF2B5EF4-FFF2-40B4-BE49-F238E27FC236}">
              <a16:creationId xmlns:a16="http://schemas.microsoft.com/office/drawing/2014/main" id="{B1639ACB-152A-407B-AB36-C93CC66E394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a:extLst>
            <a:ext uri="{FF2B5EF4-FFF2-40B4-BE49-F238E27FC236}">
              <a16:creationId xmlns:a16="http://schemas.microsoft.com/office/drawing/2014/main" id="{807C0EF8-042C-43FE-A002-F9C8D7BBDF5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a:extLst>
            <a:ext uri="{FF2B5EF4-FFF2-40B4-BE49-F238E27FC236}">
              <a16:creationId xmlns:a16="http://schemas.microsoft.com/office/drawing/2014/main" id="{59A3F4DF-14D3-47D5-BEDA-A4FBD02F97F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a:extLst>
            <a:ext uri="{FF2B5EF4-FFF2-40B4-BE49-F238E27FC236}">
              <a16:creationId xmlns:a16="http://schemas.microsoft.com/office/drawing/2014/main" id="{DAE9E79C-0659-46E9-99D7-30C6B8D3ABD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a:extLst>
            <a:ext uri="{FF2B5EF4-FFF2-40B4-BE49-F238E27FC236}">
              <a16:creationId xmlns:a16="http://schemas.microsoft.com/office/drawing/2014/main" id="{E2762F58-8339-4F5C-B3F5-A62910D3B02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a:extLst>
            <a:ext uri="{FF2B5EF4-FFF2-40B4-BE49-F238E27FC236}">
              <a16:creationId xmlns:a16="http://schemas.microsoft.com/office/drawing/2014/main" id="{82E9247F-C3D3-45BC-8720-E77FC6A5A30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a:extLst>
            <a:ext uri="{FF2B5EF4-FFF2-40B4-BE49-F238E27FC236}">
              <a16:creationId xmlns:a16="http://schemas.microsoft.com/office/drawing/2014/main" id="{BFB1D46A-E6B5-40AA-9177-9F87F431C72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a:extLst>
            <a:ext uri="{FF2B5EF4-FFF2-40B4-BE49-F238E27FC236}">
              <a16:creationId xmlns:a16="http://schemas.microsoft.com/office/drawing/2014/main" id="{8A868B8A-0B28-41ED-8CD3-218E28B751F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a:extLst>
            <a:ext uri="{FF2B5EF4-FFF2-40B4-BE49-F238E27FC236}">
              <a16:creationId xmlns:a16="http://schemas.microsoft.com/office/drawing/2014/main" id="{31F225E9-B2F4-4DAF-BF81-1E8371717A7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a:extLst>
            <a:ext uri="{FF2B5EF4-FFF2-40B4-BE49-F238E27FC236}">
              <a16:creationId xmlns:a16="http://schemas.microsoft.com/office/drawing/2014/main" id="{1DF9026E-937B-4D60-8AAC-A81DE362ADC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9" name="テキスト ボックス 458">
          <a:extLst>
            <a:ext uri="{FF2B5EF4-FFF2-40B4-BE49-F238E27FC236}">
              <a16:creationId xmlns:a16="http://schemas.microsoft.com/office/drawing/2014/main" id="{35E5EDD7-1FC1-4FDF-AF86-9D3DCA7D1C39}"/>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0" name="直線コネクタ 459">
          <a:extLst>
            <a:ext uri="{FF2B5EF4-FFF2-40B4-BE49-F238E27FC236}">
              <a16:creationId xmlns:a16="http://schemas.microsoft.com/office/drawing/2014/main" id="{E243305A-B1E0-44C7-8A17-F97BD888B29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1" name="テキスト ボックス 460">
          <a:extLst>
            <a:ext uri="{FF2B5EF4-FFF2-40B4-BE49-F238E27FC236}">
              <a16:creationId xmlns:a16="http://schemas.microsoft.com/office/drawing/2014/main" id="{72CC462D-D47F-4254-AE99-955BED7C362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2" name="直線コネクタ 461">
          <a:extLst>
            <a:ext uri="{FF2B5EF4-FFF2-40B4-BE49-F238E27FC236}">
              <a16:creationId xmlns:a16="http://schemas.microsoft.com/office/drawing/2014/main" id="{AEBF27ED-38DF-4658-A645-4648A4A63D4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3" name="テキスト ボックス 462">
          <a:extLst>
            <a:ext uri="{FF2B5EF4-FFF2-40B4-BE49-F238E27FC236}">
              <a16:creationId xmlns:a16="http://schemas.microsoft.com/office/drawing/2014/main" id="{A8076FD5-D424-43EC-94BD-6D3AFA46A85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4" name="直線コネクタ 463">
          <a:extLst>
            <a:ext uri="{FF2B5EF4-FFF2-40B4-BE49-F238E27FC236}">
              <a16:creationId xmlns:a16="http://schemas.microsoft.com/office/drawing/2014/main" id="{EC37D730-42D4-4305-8BE1-124060311C6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5" name="テキスト ボックス 464">
          <a:extLst>
            <a:ext uri="{FF2B5EF4-FFF2-40B4-BE49-F238E27FC236}">
              <a16:creationId xmlns:a16="http://schemas.microsoft.com/office/drawing/2014/main" id="{CD8F1B36-C794-4B16-91E1-941538CE02D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6" name="直線コネクタ 465">
          <a:extLst>
            <a:ext uri="{FF2B5EF4-FFF2-40B4-BE49-F238E27FC236}">
              <a16:creationId xmlns:a16="http://schemas.microsoft.com/office/drawing/2014/main" id="{A124FEC2-3968-42A3-B083-5942B0A0986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7" name="テキスト ボックス 466">
          <a:extLst>
            <a:ext uri="{FF2B5EF4-FFF2-40B4-BE49-F238E27FC236}">
              <a16:creationId xmlns:a16="http://schemas.microsoft.com/office/drawing/2014/main" id="{26BC97D1-BF3C-4875-8D94-80C1E2433C9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8" name="直線コネクタ 467">
          <a:extLst>
            <a:ext uri="{FF2B5EF4-FFF2-40B4-BE49-F238E27FC236}">
              <a16:creationId xmlns:a16="http://schemas.microsoft.com/office/drawing/2014/main" id="{EB83B792-B0E0-4D57-B07C-8ED6E42C32A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9" name="テキスト ボックス 468">
          <a:extLst>
            <a:ext uri="{FF2B5EF4-FFF2-40B4-BE49-F238E27FC236}">
              <a16:creationId xmlns:a16="http://schemas.microsoft.com/office/drawing/2014/main" id="{92066390-FB51-48E4-AF5C-275CFACBD964}"/>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a:extLst>
            <a:ext uri="{FF2B5EF4-FFF2-40B4-BE49-F238E27FC236}">
              <a16:creationId xmlns:a16="http://schemas.microsoft.com/office/drawing/2014/main" id="{4BE9E85B-22AC-4242-93A4-F835760B1DE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a:extLst>
            <a:ext uri="{FF2B5EF4-FFF2-40B4-BE49-F238E27FC236}">
              <a16:creationId xmlns:a16="http://schemas.microsoft.com/office/drawing/2014/main" id="{8CFD0D40-9DB7-4D7A-AA52-2E681B6D8B1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学校施設】&#10;有形固定資産減価償却率グラフ枠">
          <a:extLst>
            <a:ext uri="{FF2B5EF4-FFF2-40B4-BE49-F238E27FC236}">
              <a16:creationId xmlns:a16="http://schemas.microsoft.com/office/drawing/2014/main" id="{0133E7DA-E682-49C7-9DCD-C919F58818C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73" name="直線コネクタ 472">
          <a:extLst>
            <a:ext uri="{FF2B5EF4-FFF2-40B4-BE49-F238E27FC236}">
              <a16:creationId xmlns:a16="http://schemas.microsoft.com/office/drawing/2014/main" id="{9735D789-42DE-49D3-9317-86886F8EC31F}"/>
            </a:ext>
          </a:extLst>
        </xdr:cNvPr>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74" name="【学校施設】&#10;有形固定資産減価償却率最小値テキスト">
          <a:extLst>
            <a:ext uri="{FF2B5EF4-FFF2-40B4-BE49-F238E27FC236}">
              <a16:creationId xmlns:a16="http://schemas.microsoft.com/office/drawing/2014/main" id="{2B265505-C6FC-41F3-87FA-67793EBF767F}"/>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75" name="直線コネクタ 474">
          <a:extLst>
            <a:ext uri="{FF2B5EF4-FFF2-40B4-BE49-F238E27FC236}">
              <a16:creationId xmlns:a16="http://schemas.microsoft.com/office/drawing/2014/main" id="{5C03F5B6-7EBC-4604-A01E-2A004DE8ECA7}"/>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476" name="【学校施設】&#10;有形固定資産減価償却率最大値テキスト">
          <a:extLst>
            <a:ext uri="{FF2B5EF4-FFF2-40B4-BE49-F238E27FC236}">
              <a16:creationId xmlns:a16="http://schemas.microsoft.com/office/drawing/2014/main" id="{71F5A524-2EF4-4684-A25C-0A35A57F86CC}"/>
            </a:ext>
          </a:extLst>
        </xdr:cNvPr>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477" name="直線コネクタ 476">
          <a:extLst>
            <a:ext uri="{FF2B5EF4-FFF2-40B4-BE49-F238E27FC236}">
              <a16:creationId xmlns:a16="http://schemas.microsoft.com/office/drawing/2014/main" id="{3B852032-EB45-48D5-A3A3-0210CC4D25A8}"/>
            </a:ext>
          </a:extLst>
        </xdr:cNvPr>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86377</xdr:rowOff>
    </xdr:from>
    <xdr:ext cx="405111" cy="259045"/>
    <xdr:sp macro="" textlink="">
      <xdr:nvSpPr>
        <xdr:cNvPr id="478" name="【学校施設】&#10;有形固定資産減価償却率平均値テキスト">
          <a:extLst>
            <a:ext uri="{FF2B5EF4-FFF2-40B4-BE49-F238E27FC236}">
              <a16:creationId xmlns:a16="http://schemas.microsoft.com/office/drawing/2014/main" id="{A85FC618-FE25-4ED4-BFA8-313D52DEF302}"/>
            </a:ext>
          </a:extLst>
        </xdr:cNvPr>
        <xdr:cNvSpPr txBox="1"/>
      </xdr:nvSpPr>
      <xdr:spPr>
        <a:xfrm>
          <a:off x="16357600" y="1003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479" name="フローチャート: 判断 478">
          <a:extLst>
            <a:ext uri="{FF2B5EF4-FFF2-40B4-BE49-F238E27FC236}">
              <a16:creationId xmlns:a16="http://schemas.microsoft.com/office/drawing/2014/main" id="{11CCE1DC-43F0-47E0-B8C3-D5848EE1EB17}"/>
            </a:ext>
          </a:extLst>
        </xdr:cNvPr>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480" name="フローチャート: 判断 479">
          <a:extLst>
            <a:ext uri="{FF2B5EF4-FFF2-40B4-BE49-F238E27FC236}">
              <a16:creationId xmlns:a16="http://schemas.microsoft.com/office/drawing/2014/main" id="{25452F1B-0514-468E-A093-6B7AC99B41FA}"/>
            </a:ext>
          </a:extLst>
        </xdr:cNvPr>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481" name="フローチャート: 判断 480">
          <a:extLst>
            <a:ext uri="{FF2B5EF4-FFF2-40B4-BE49-F238E27FC236}">
              <a16:creationId xmlns:a16="http://schemas.microsoft.com/office/drawing/2014/main" id="{1CE1EE29-5AD4-4314-A894-8C1B0D8AA8B8}"/>
            </a:ext>
          </a:extLst>
        </xdr:cNvPr>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482" name="フローチャート: 判断 481">
          <a:extLst>
            <a:ext uri="{FF2B5EF4-FFF2-40B4-BE49-F238E27FC236}">
              <a16:creationId xmlns:a16="http://schemas.microsoft.com/office/drawing/2014/main" id="{8E88736E-BA3B-4FB1-9AA6-56160CCA8ED9}"/>
            </a:ext>
          </a:extLst>
        </xdr:cNvPr>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40948800-815D-42B8-9C94-5549105BE8E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7B60FCEE-154F-489D-A8EB-5E152D23C6F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92EA9B88-D80B-407D-A491-96A8064E0F0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95778BB-ED81-4FA9-AF59-42430AA3B20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A0EA5D1D-4CC1-4B5F-9066-A05AF4D88F7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36830</xdr:rowOff>
    </xdr:from>
    <xdr:to>
      <xdr:col>85</xdr:col>
      <xdr:colOff>177800</xdr:colOff>
      <xdr:row>62</xdr:row>
      <xdr:rowOff>138430</xdr:rowOff>
    </xdr:to>
    <xdr:sp macro="" textlink="">
      <xdr:nvSpPr>
        <xdr:cNvPr id="488" name="楕円 487">
          <a:extLst>
            <a:ext uri="{FF2B5EF4-FFF2-40B4-BE49-F238E27FC236}">
              <a16:creationId xmlns:a16="http://schemas.microsoft.com/office/drawing/2014/main" id="{88B53CC2-126D-4175-B0CE-BA6C06B61E00}"/>
            </a:ext>
          </a:extLst>
        </xdr:cNvPr>
        <xdr:cNvSpPr/>
      </xdr:nvSpPr>
      <xdr:spPr>
        <a:xfrm>
          <a:off x="162687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15257</xdr:rowOff>
    </xdr:from>
    <xdr:ext cx="405111" cy="259045"/>
    <xdr:sp macro="" textlink="">
      <xdr:nvSpPr>
        <xdr:cNvPr id="489" name="【学校施設】&#10;有形固定資産減価償却率該当値テキスト">
          <a:extLst>
            <a:ext uri="{FF2B5EF4-FFF2-40B4-BE49-F238E27FC236}">
              <a16:creationId xmlns:a16="http://schemas.microsoft.com/office/drawing/2014/main" id="{82402F84-542C-45BB-AD39-B24B771D43D4}"/>
            </a:ext>
          </a:extLst>
        </xdr:cNvPr>
        <xdr:cNvSpPr txBox="1"/>
      </xdr:nvSpPr>
      <xdr:spPr>
        <a:xfrm>
          <a:off x="16357600"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78740</xdr:rowOff>
    </xdr:from>
    <xdr:to>
      <xdr:col>81</xdr:col>
      <xdr:colOff>101600</xdr:colOff>
      <xdr:row>63</xdr:row>
      <xdr:rowOff>8890</xdr:rowOff>
    </xdr:to>
    <xdr:sp macro="" textlink="">
      <xdr:nvSpPr>
        <xdr:cNvPr id="490" name="楕円 489">
          <a:extLst>
            <a:ext uri="{FF2B5EF4-FFF2-40B4-BE49-F238E27FC236}">
              <a16:creationId xmlns:a16="http://schemas.microsoft.com/office/drawing/2014/main" id="{D84C8C34-5CA0-488F-98E7-F8FB62002551}"/>
            </a:ext>
          </a:extLst>
        </xdr:cNvPr>
        <xdr:cNvSpPr/>
      </xdr:nvSpPr>
      <xdr:spPr>
        <a:xfrm>
          <a:off x="15430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87630</xdr:rowOff>
    </xdr:from>
    <xdr:to>
      <xdr:col>85</xdr:col>
      <xdr:colOff>127000</xdr:colOff>
      <xdr:row>62</xdr:row>
      <xdr:rowOff>129540</xdr:rowOff>
    </xdr:to>
    <xdr:cxnSp macro="">
      <xdr:nvCxnSpPr>
        <xdr:cNvPr id="491" name="直線コネクタ 490">
          <a:extLst>
            <a:ext uri="{FF2B5EF4-FFF2-40B4-BE49-F238E27FC236}">
              <a16:creationId xmlns:a16="http://schemas.microsoft.com/office/drawing/2014/main" id="{39934EEB-2479-4D7D-B371-443054E1B079}"/>
            </a:ext>
          </a:extLst>
        </xdr:cNvPr>
        <xdr:cNvCxnSpPr/>
      </xdr:nvCxnSpPr>
      <xdr:spPr>
        <a:xfrm flipV="1">
          <a:off x="15481300" y="107175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111125</xdr:rowOff>
    </xdr:from>
    <xdr:to>
      <xdr:col>76</xdr:col>
      <xdr:colOff>165100</xdr:colOff>
      <xdr:row>63</xdr:row>
      <xdr:rowOff>41275</xdr:rowOff>
    </xdr:to>
    <xdr:sp macro="" textlink="">
      <xdr:nvSpPr>
        <xdr:cNvPr id="492" name="楕円 491">
          <a:extLst>
            <a:ext uri="{FF2B5EF4-FFF2-40B4-BE49-F238E27FC236}">
              <a16:creationId xmlns:a16="http://schemas.microsoft.com/office/drawing/2014/main" id="{D764146D-1C44-4168-A780-0A0FE71CB88F}"/>
            </a:ext>
          </a:extLst>
        </xdr:cNvPr>
        <xdr:cNvSpPr/>
      </xdr:nvSpPr>
      <xdr:spPr>
        <a:xfrm>
          <a:off x="14541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129540</xdr:rowOff>
    </xdr:from>
    <xdr:to>
      <xdr:col>81</xdr:col>
      <xdr:colOff>50800</xdr:colOff>
      <xdr:row>62</xdr:row>
      <xdr:rowOff>161925</xdr:rowOff>
    </xdr:to>
    <xdr:cxnSp macro="">
      <xdr:nvCxnSpPr>
        <xdr:cNvPr id="493" name="直線コネクタ 492">
          <a:extLst>
            <a:ext uri="{FF2B5EF4-FFF2-40B4-BE49-F238E27FC236}">
              <a16:creationId xmlns:a16="http://schemas.microsoft.com/office/drawing/2014/main" id="{17133812-15B1-4CA4-AD87-C2797732607C}"/>
            </a:ext>
          </a:extLst>
        </xdr:cNvPr>
        <xdr:cNvCxnSpPr/>
      </xdr:nvCxnSpPr>
      <xdr:spPr>
        <a:xfrm flipV="1">
          <a:off x="14592300" y="107594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31132</xdr:rowOff>
    </xdr:from>
    <xdr:ext cx="405111" cy="259045"/>
    <xdr:sp macro="" textlink="">
      <xdr:nvSpPr>
        <xdr:cNvPr id="494" name="n_1aveValue【学校施設】&#10;有形固定資産減価償却率">
          <a:extLst>
            <a:ext uri="{FF2B5EF4-FFF2-40B4-BE49-F238E27FC236}">
              <a16:creationId xmlns:a16="http://schemas.microsoft.com/office/drawing/2014/main" id="{793E717E-4E7D-4879-A9CC-CD39648D701B}"/>
            </a:ext>
          </a:extLst>
        </xdr:cNvPr>
        <xdr:cNvSpPr txBox="1"/>
      </xdr:nvSpPr>
      <xdr:spPr>
        <a:xfrm>
          <a:off x="15266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495" name="n_2aveValue【学校施設】&#10;有形固定資産減価償却率">
          <a:extLst>
            <a:ext uri="{FF2B5EF4-FFF2-40B4-BE49-F238E27FC236}">
              <a16:creationId xmlns:a16="http://schemas.microsoft.com/office/drawing/2014/main" id="{E248314F-41ED-4CE1-8EBD-45B9DD286C84}"/>
            </a:ext>
          </a:extLst>
        </xdr:cNvPr>
        <xdr:cNvSpPr txBox="1"/>
      </xdr:nvSpPr>
      <xdr:spPr>
        <a:xfrm>
          <a:off x="14389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65422</xdr:rowOff>
    </xdr:from>
    <xdr:ext cx="405111" cy="259045"/>
    <xdr:sp macro="" textlink="">
      <xdr:nvSpPr>
        <xdr:cNvPr id="496" name="n_3aveValue【学校施設】&#10;有形固定資産減価償却率">
          <a:extLst>
            <a:ext uri="{FF2B5EF4-FFF2-40B4-BE49-F238E27FC236}">
              <a16:creationId xmlns:a16="http://schemas.microsoft.com/office/drawing/2014/main" id="{45A90027-F16D-4C6B-B8C4-4F77CBC08717}"/>
            </a:ext>
          </a:extLst>
        </xdr:cNvPr>
        <xdr:cNvSpPr txBox="1"/>
      </xdr:nvSpPr>
      <xdr:spPr>
        <a:xfrm>
          <a:off x="13500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17</xdr:rowOff>
    </xdr:from>
    <xdr:ext cx="405111" cy="259045"/>
    <xdr:sp macro="" textlink="">
      <xdr:nvSpPr>
        <xdr:cNvPr id="497" name="n_1mainValue【学校施設】&#10;有形固定資産減価償却率">
          <a:extLst>
            <a:ext uri="{FF2B5EF4-FFF2-40B4-BE49-F238E27FC236}">
              <a16:creationId xmlns:a16="http://schemas.microsoft.com/office/drawing/2014/main" id="{43FE9752-1268-4217-881F-0CC1F861FCBE}"/>
            </a:ext>
          </a:extLst>
        </xdr:cNvPr>
        <xdr:cNvSpPr txBox="1"/>
      </xdr:nvSpPr>
      <xdr:spPr>
        <a:xfrm>
          <a:off x="152660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32402</xdr:rowOff>
    </xdr:from>
    <xdr:ext cx="405111" cy="259045"/>
    <xdr:sp macro="" textlink="">
      <xdr:nvSpPr>
        <xdr:cNvPr id="498" name="n_2mainValue【学校施設】&#10;有形固定資産減価償却率">
          <a:extLst>
            <a:ext uri="{FF2B5EF4-FFF2-40B4-BE49-F238E27FC236}">
              <a16:creationId xmlns:a16="http://schemas.microsoft.com/office/drawing/2014/main" id="{87D16D2E-67E7-4C95-B3E8-FD120D272145}"/>
            </a:ext>
          </a:extLst>
        </xdr:cNvPr>
        <xdr:cNvSpPr txBox="1"/>
      </xdr:nvSpPr>
      <xdr:spPr>
        <a:xfrm>
          <a:off x="14389744"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a:extLst>
            <a:ext uri="{FF2B5EF4-FFF2-40B4-BE49-F238E27FC236}">
              <a16:creationId xmlns:a16="http://schemas.microsoft.com/office/drawing/2014/main" id="{BD48ADA0-58C7-420D-8BD8-251D6AA9D52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a:extLst>
            <a:ext uri="{FF2B5EF4-FFF2-40B4-BE49-F238E27FC236}">
              <a16:creationId xmlns:a16="http://schemas.microsoft.com/office/drawing/2014/main" id="{63F8B332-7AAA-4058-BDB6-DDACAEA7465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a:extLst>
            <a:ext uri="{FF2B5EF4-FFF2-40B4-BE49-F238E27FC236}">
              <a16:creationId xmlns:a16="http://schemas.microsoft.com/office/drawing/2014/main" id="{881D60CF-5720-47C8-9429-A0212DA6E1E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a:extLst>
            <a:ext uri="{FF2B5EF4-FFF2-40B4-BE49-F238E27FC236}">
              <a16:creationId xmlns:a16="http://schemas.microsoft.com/office/drawing/2014/main" id="{580119B6-3FA0-43F1-93A2-94D0B3C7C3F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a:extLst>
            <a:ext uri="{FF2B5EF4-FFF2-40B4-BE49-F238E27FC236}">
              <a16:creationId xmlns:a16="http://schemas.microsoft.com/office/drawing/2014/main" id="{6D9B9A33-1626-45B9-A521-36D4A653229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a:extLst>
            <a:ext uri="{FF2B5EF4-FFF2-40B4-BE49-F238E27FC236}">
              <a16:creationId xmlns:a16="http://schemas.microsoft.com/office/drawing/2014/main" id="{6EF34B73-0053-4B6E-B2CE-C1EEB1C2C1E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a:extLst>
            <a:ext uri="{FF2B5EF4-FFF2-40B4-BE49-F238E27FC236}">
              <a16:creationId xmlns:a16="http://schemas.microsoft.com/office/drawing/2014/main" id="{C3268F00-A3CA-4A5C-90F2-4395377CD47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a:extLst>
            <a:ext uri="{FF2B5EF4-FFF2-40B4-BE49-F238E27FC236}">
              <a16:creationId xmlns:a16="http://schemas.microsoft.com/office/drawing/2014/main" id="{06489BCB-0714-4344-94C5-18321C3E3A0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7" name="テキスト ボックス 506">
          <a:extLst>
            <a:ext uri="{FF2B5EF4-FFF2-40B4-BE49-F238E27FC236}">
              <a16:creationId xmlns:a16="http://schemas.microsoft.com/office/drawing/2014/main" id="{00A35939-8984-44BC-AB82-A5ECAA1E545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8" name="直線コネクタ 507">
          <a:extLst>
            <a:ext uri="{FF2B5EF4-FFF2-40B4-BE49-F238E27FC236}">
              <a16:creationId xmlns:a16="http://schemas.microsoft.com/office/drawing/2014/main" id="{38E19CF8-E65F-449D-988B-CA00EE1B78C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9" name="テキスト ボックス 508">
          <a:extLst>
            <a:ext uri="{FF2B5EF4-FFF2-40B4-BE49-F238E27FC236}">
              <a16:creationId xmlns:a16="http://schemas.microsoft.com/office/drawing/2014/main" id="{9DFC8FFB-D3B9-4778-BF80-93ED1B5D0C3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10" name="直線コネクタ 509">
          <a:extLst>
            <a:ext uri="{FF2B5EF4-FFF2-40B4-BE49-F238E27FC236}">
              <a16:creationId xmlns:a16="http://schemas.microsoft.com/office/drawing/2014/main" id="{C901B661-0A23-43CA-9ACE-602C72B60EB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1" name="テキスト ボックス 510">
          <a:extLst>
            <a:ext uri="{FF2B5EF4-FFF2-40B4-BE49-F238E27FC236}">
              <a16:creationId xmlns:a16="http://schemas.microsoft.com/office/drawing/2014/main" id="{08139391-FF32-42E8-9722-E2826397700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2" name="直線コネクタ 511">
          <a:extLst>
            <a:ext uri="{FF2B5EF4-FFF2-40B4-BE49-F238E27FC236}">
              <a16:creationId xmlns:a16="http://schemas.microsoft.com/office/drawing/2014/main" id="{3ACE623F-A113-4D8A-891A-2DD257D5E3A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3" name="テキスト ボックス 512">
          <a:extLst>
            <a:ext uri="{FF2B5EF4-FFF2-40B4-BE49-F238E27FC236}">
              <a16:creationId xmlns:a16="http://schemas.microsoft.com/office/drawing/2014/main" id="{F3EECDE8-C008-464F-B77F-5A8BD63C2D2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4" name="直線コネクタ 513">
          <a:extLst>
            <a:ext uri="{FF2B5EF4-FFF2-40B4-BE49-F238E27FC236}">
              <a16:creationId xmlns:a16="http://schemas.microsoft.com/office/drawing/2014/main" id="{8C26C763-C044-4A41-A32B-D9DAB57DC97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5" name="テキスト ボックス 514">
          <a:extLst>
            <a:ext uri="{FF2B5EF4-FFF2-40B4-BE49-F238E27FC236}">
              <a16:creationId xmlns:a16="http://schemas.microsoft.com/office/drawing/2014/main" id="{8598D931-AB61-441D-AB56-26E4A7BFEC0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6" name="直線コネクタ 515">
          <a:extLst>
            <a:ext uri="{FF2B5EF4-FFF2-40B4-BE49-F238E27FC236}">
              <a16:creationId xmlns:a16="http://schemas.microsoft.com/office/drawing/2014/main" id="{93A949EC-8D7A-4E76-87B1-CB15B096279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7" name="テキスト ボックス 516">
          <a:extLst>
            <a:ext uri="{FF2B5EF4-FFF2-40B4-BE49-F238E27FC236}">
              <a16:creationId xmlns:a16="http://schemas.microsoft.com/office/drawing/2014/main" id="{FB4C9D3D-330C-43D3-8469-82416EFB458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8" name="直線コネクタ 517">
          <a:extLst>
            <a:ext uri="{FF2B5EF4-FFF2-40B4-BE49-F238E27FC236}">
              <a16:creationId xmlns:a16="http://schemas.microsoft.com/office/drawing/2014/main" id="{F2E28730-C557-4441-8090-21D76E5CFF6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9" name="テキスト ボックス 518">
          <a:extLst>
            <a:ext uri="{FF2B5EF4-FFF2-40B4-BE49-F238E27FC236}">
              <a16:creationId xmlns:a16="http://schemas.microsoft.com/office/drawing/2014/main" id="{7245A36A-B4FE-49B9-8EFA-77DD3F68E34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a:extLst>
            <a:ext uri="{FF2B5EF4-FFF2-40B4-BE49-F238E27FC236}">
              <a16:creationId xmlns:a16="http://schemas.microsoft.com/office/drawing/2014/main" id="{A10F88B2-F3D6-430A-9954-9FE4E889EBD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a:extLst>
            <a:ext uri="{FF2B5EF4-FFF2-40B4-BE49-F238E27FC236}">
              <a16:creationId xmlns:a16="http://schemas.microsoft.com/office/drawing/2014/main" id="{F6E049BC-7D27-4FE8-A88A-F6CD740D5FD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a:extLst>
            <a:ext uri="{FF2B5EF4-FFF2-40B4-BE49-F238E27FC236}">
              <a16:creationId xmlns:a16="http://schemas.microsoft.com/office/drawing/2014/main" id="{325AF2C3-C909-4824-BD3C-FD8D49749CC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23" name="直線コネクタ 522">
          <a:extLst>
            <a:ext uri="{FF2B5EF4-FFF2-40B4-BE49-F238E27FC236}">
              <a16:creationId xmlns:a16="http://schemas.microsoft.com/office/drawing/2014/main" id="{12D661E8-B152-435D-A881-80E9AB62080F}"/>
            </a:ext>
          </a:extLst>
        </xdr:cNvPr>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24" name="【学校施設】&#10;一人当たり面積最小値テキスト">
          <a:extLst>
            <a:ext uri="{FF2B5EF4-FFF2-40B4-BE49-F238E27FC236}">
              <a16:creationId xmlns:a16="http://schemas.microsoft.com/office/drawing/2014/main" id="{892917E9-A6CB-483F-8FA6-58CF9339C84C}"/>
            </a:ext>
          </a:extLst>
        </xdr:cNvPr>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25" name="直線コネクタ 524">
          <a:extLst>
            <a:ext uri="{FF2B5EF4-FFF2-40B4-BE49-F238E27FC236}">
              <a16:creationId xmlns:a16="http://schemas.microsoft.com/office/drawing/2014/main" id="{C2B3CBC7-9E43-4FCC-B0E7-FB3599365F49}"/>
            </a:ext>
          </a:extLst>
        </xdr:cNvPr>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526" name="【学校施設】&#10;一人当たり面積最大値テキスト">
          <a:extLst>
            <a:ext uri="{FF2B5EF4-FFF2-40B4-BE49-F238E27FC236}">
              <a16:creationId xmlns:a16="http://schemas.microsoft.com/office/drawing/2014/main" id="{D0062294-B4C0-48E6-B0DB-10340F1BFFA2}"/>
            </a:ext>
          </a:extLst>
        </xdr:cNvPr>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27" name="直線コネクタ 526">
          <a:extLst>
            <a:ext uri="{FF2B5EF4-FFF2-40B4-BE49-F238E27FC236}">
              <a16:creationId xmlns:a16="http://schemas.microsoft.com/office/drawing/2014/main" id="{504B2AF7-10A9-4930-85F5-090513E59AA3}"/>
            </a:ext>
          </a:extLst>
        </xdr:cNvPr>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41800</xdr:rowOff>
    </xdr:from>
    <xdr:ext cx="469744" cy="259045"/>
    <xdr:sp macro="" textlink="">
      <xdr:nvSpPr>
        <xdr:cNvPr id="528" name="【学校施設】&#10;一人当たり面積平均値テキスト">
          <a:extLst>
            <a:ext uri="{FF2B5EF4-FFF2-40B4-BE49-F238E27FC236}">
              <a16:creationId xmlns:a16="http://schemas.microsoft.com/office/drawing/2014/main" id="{52816C5B-4B8B-4477-A315-A04B6AF998BA}"/>
            </a:ext>
          </a:extLst>
        </xdr:cNvPr>
        <xdr:cNvSpPr txBox="1"/>
      </xdr:nvSpPr>
      <xdr:spPr>
        <a:xfrm>
          <a:off x="22199600" y="10500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529" name="フローチャート: 判断 528">
          <a:extLst>
            <a:ext uri="{FF2B5EF4-FFF2-40B4-BE49-F238E27FC236}">
              <a16:creationId xmlns:a16="http://schemas.microsoft.com/office/drawing/2014/main" id="{A59970DD-273B-4C5C-AB8B-E07D2A47AB1D}"/>
            </a:ext>
          </a:extLst>
        </xdr:cNvPr>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530" name="フローチャート: 判断 529">
          <a:extLst>
            <a:ext uri="{FF2B5EF4-FFF2-40B4-BE49-F238E27FC236}">
              <a16:creationId xmlns:a16="http://schemas.microsoft.com/office/drawing/2014/main" id="{5853903F-FB93-4877-B0A8-F144B3346735}"/>
            </a:ext>
          </a:extLst>
        </xdr:cNvPr>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531" name="フローチャート: 判断 530">
          <a:extLst>
            <a:ext uri="{FF2B5EF4-FFF2-40B4-BE49-F238E27FC236}">
              <a16:creationId xmlns:a16="http://schemas.microsoft.com/office/drawing/2014/main" id="{2B6BDB39-020E-45CF-95F2-1BD4BB632054}"/>
            </a:ext>
          </a:extLst>
        </xdr:cNvPr>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532" name="フローチャート: 判断 531">
          <a:extLst>
            <a:ext uri="{FF2B5EF4-FFF2-40B4-BE49-F238E27FC236}">
              <a16:creationId xmlns:a16="http://schemas.microsoft.com/office/drawing/2014/main" id="{5E0424C6-D03C-49BF-B019-3677363BAEC8}"/>
            </a:ext>
          </a:extLst>
        </xdr:cNvPr>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30FA6DCE-A4FB-42CC-AA85-9F8996918FC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FAE410FF-31CA-41CC-9832-E5230175C0C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9C97B5EE-11B0-4856-B341-1AC522D84A0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72058D59-0E9E-4927-A6A9-8D953EC268A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3E8DF57A-824F-419D-9AD4-91A1D231600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39116</xdr:rowOff>
    </xdr:from>
    <xdr:to>
      <xdr:col>116</xdr:col>
      <xdr:colOff>114300</xdr:colOff>
      <xdr:row>63</xdr:row>
      <xdr:rowOff>140716</xdr:rowOff>
    </xdr:to>
    <xdr:sp macro="" textlink="">
      <xdr:nvSpPr>
        <xdr:cNvPr id="538" name="楕円 537">
          <a:extLst>
            <a:ext uri="{FF2B5EF4-FFF2-40B4-BE49-F238E27FC236}">
              <a16:creationId xmlns:a16="http://schemas.microsoft.com/office/drawing/2014/main" id="{81EC57B8-C087-41F7-9120-01EDE188A3CE}"/>
            </a:ext>
          </a:extLst>
        </xdr:cNvPr>
        <xdr:cNvSpPr/>
      </xdr:nvSpPr>
      <xdr:spPr>
        <a:xfrm>
          <a:off x="22110700" y="108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125493</xdr:rowOff>
    </xdr:from>
    <xdr:ext cx="469744" cy="259045"/>
    <xdr:sp macro="" textlink="">
      <xdr:nvSpPr>
        <xdr:cNvPr id="539" name="【学校施設】&#10;一人当たり面積該当値テキスト">
          <a:extLst>
            <a:ext uri="{FF2B5EF4-FFF2-40B4-BE49-F238E27FC236}">
              <a16:creationId xmlns:a16="http://schemas.microsoft.com/office/drawing/2014/main" id="{AEE908C6-7B09-4AFC-8B24-3C1F4E31E115}"/>
            </a:ext>
          </a:extLst>
        </xdr:cNvPr>
        <xdr:cNvSpPr txBox="1"/>
      </xdr:nvSpPr>
      <xdr:spPr>
        <a:xfrm>
          <a:off x="22199600" y="1075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33020</xdr:rowOff>
    </xdr:from>
    <xdr:to>
      <xdr:col>112</xdr:col>
      <xdr:colOff>38100</xdr:colOff>
      <xdr:row>63</xdr:row>
      <xdr:rowOff>134620</xdr:rowOff>
    </xdr:to>
    <xdr:sp macro="" textlink="">
      <xdr:nvSpPr>
        <xdr:cNvPr id="540" name="楕円 539">
          <a:extLst>
            <a:ext uri="{FF2B5EF4-FFF2-40B4-BE49-F238E27FC236}">
              <a16:creationId xmlns:a16="http://schemas.microsoft.com/office/drawing/2014/main" id="{EA76B927-0CF0-435B-82A2-D9C7BB417F5A}"/>
            </a:ext>
          </a:extLst>
        </xdr:cNvPr>
        <xdr:cNvSpPr/>
      </xdr:nvSpPr>
      <xdr:spPr>
        <a:xfrm>
          <a:off x="21272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83820</xdr:rowOff>
    </xdr:from>
    <xdr:to>
      <xdr:col>116</xdr:col>
      <xdr:colOff>63500</xdr:colOff>
      <xdr:row>63</xdr:row>
      <xdr:rowOff>89916</xdr:rowOff>
    </xdr:to>
    <xdr:cxnSp macro="">
      <xdr:nvCxnSpPr>
        <xdr:cNvPr id="541" name="直線コネクタ 540">
          <a:extLst>
            <a:ext uri="{FF2B5EF4-FFF2-40B4-BE49-F238E27FC236}">
              <a16:creationId xmlns:a16="http://schemas.microsoft.com/office/drawing/2014/main" id="{E55EF479-C564-41C9-AC24-425EE380D7A5}"/>
            </a:ext>
          </a:extLst>
        </xdr:cNvPr>
        <xdr:cNvCxnSpPr/>
      </xdr:nvCxnSpPr>
      <xdr:spPr>
        <a:xfrm>
          <a:off x="21323300" y="10885170"/>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34163</xdr:rowOff>
    </xdr:from>
    <xdr:to>
      <xdr:col>107</xdr:col>
      <xdr:colOff>101600</xdr:colOff>
      <xdr:row>63</xdr:row>
      <xdr:rowOff>135763</xdr:rowOff>
    </xdr:to>
    <xdr:sp macro="" textlink="">
      <xdr:nvSpPr>
        <xdr:cNvPr id="542" name="楕円 541">
          <a:extLst>
            <a:ext uri="{FF2B5EF4-FFF2-40B4-BE49-F238E27FC236}">
              <a16:creationId xmlns:a16="http://schemas.microsoft.com/office/drawing/2014/main" id="{387B6078-98D2-40E4-A9DF-ECA3F64F1C4B}"/>
            </a:ext>
          </a:extLst>
        </xdr:cNvPr>
        <xdr:cNvSpPr/>
      </xdr:nvSpPr>
      <xdr:spPr>
        <a:xfrm>
          <a:off x="20383500" y="108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83820</xdr:rowOff>
    </xdr:from>
    <xdr:to>
      <xdr:col>111</xdr:col>
      <xdr:colOff>177800</xdr:colOff>
      <xdr:row>63</xdr:row>
      <xdr:rowOff>84963</xdr:rowOff>
    </xdr:to>
    <xdr:cxnSp macro="">
      <xdr:nvCxnSpPr>
        <xdr:cNvPr id="543" name="直線コネクタ 542">
          <a:extLst>
            <a:ext uri="{FF2B5EF4-FFF2-40B4-BE49-F238E27FC236}">
              <a16:creationId xmlns:a16="http://schemas.microsoft.com/office/drawing/2014/main" id="{DBC052DE-8641-4222-88C1-877A3DC0E429}"/>
            </a:ext>
          </a:extLst>
        </xdr:cNvPr>
        <xdr:cNvCxnSpPr/>
      </xdr:nvCxnSpPr>
      <xdr:spPr>
        <a:xfrm flipV="1">
          <a:off x="20434300" y="1088517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122953</xdr:rowOff>
    </xdr:from>
    <xdr:ext cx="469744" cy="259045"/>
    <xdr:sp macro="" textlink="">
      <xdr:nvSpPr>
        <xdr:cNvPr id="544" name="n_1aveValue【学校施設】&#10;一人当たり面積">
          <a:extLst>
            <a:ext uri="{FF2B5EF4-FFF2-40B4-BE49-F238E27FC236}">
              <a16:creationId xmlns:a16="http://schemas.microsoft.com/office/drawing/2014/main" id="{B5B87CE5-EEED-41D2-8283-498B85896D09}"/>
            </a:ext>
          </a:extLst>
        </xdr:cNvPr>
        <xdr:cNvSpPr txBox="1"/>
      </xdr:nvSpPr>
      <xdr:spPr>
        <a:xfrm>
          <a:off x="210757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142003</xdr:rowOff>
    </xdr:from>
    <xdr:ext cx="469744" cy="259045"/>
    <xdr:sp macro="" textlink="">
      <xdr:nvSpPr>
        <xdr:cNvPr id="545" name="n_2aveValue【学校施設】&#10;一人当たり面積">
          <a:extLst>
            <a:ext uri="{FF2B5EF4-FFF2-40B4-BE49-F238E27FC236}">
              <a16:creationId xmlns:a16="http://schemas.microsoft.com/office/drawing/2014/main" id="{7E7E0E7E-96C2-46AF-907A-107D0D4BFABC}"/>
            </a:ext>
          </a:extLst>
        </xdr:cNvPr>
        <xdr:cNvSpPr txBox="1"/>
      </xdr:nvSpPr>
      <xdr:spPr>
        <a:xfrm>
          <a:off x="20199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546" name="n_3aveValue【学校施設】&#10;一人当たり面積">
          <a:extLst>
            <a:ext uri="{FF2B5EF4-FFF2-40B4-BE49-F238E27FC236}">
              <a16:creationId xmlns:a16="http://schemas.microsoft.com/office/drawing/2014/main" id="{3FD2B7DC-E6A8-4049-B47D-B623DFD6735F}"/>
            </a:ext>
          </a:extLst>
        </xdr:cNvPr>
        <xdr:cNvSpPr txBox="1"/>
      </xdr:nvSpPr>
      <xdr:spPr>
        <a:xfrm>
          <a:off x="19310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125747</xdr:rowOff>
    </xdr:from>
    <xdr:ext cx="469744" cy="259045"/>
    <xdr:sp macro="" textlink="">
      <xdr:nvSpPr>
        <xdr:cNvPr id="547" name="n_1mainValue【学校施設】&#10;一人当たり面積">
          <a:extLst>
            <a:ext uri="{FF2B5EF4-FFF2-40B4-BE49-F238E27FC236}">
              <a16:creationId xmlns:a16="http://schemas.microsoft.com/office/drawing/2014/main" id="{0073F6C9-AC46-4CC7-94A2-027DFB348416}"/>
            </a:ext>
          </a:extLst>
        </xdr:cNvPr>
        <xdr:cNvSpPr txBox="1"/>
      </xdr:nvSpPr>
      <xdr:spPr>
        <a:xfrm>
          <a:off x="210757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126890</xdr:rowOff>
    </xdr:from>
    <xdr:ext cx="469744" cy="259045"/>
    <xdr:sp macro="" textlink="">
      <xdr:nvSpPr>
        <xdr:cNvPr id="548" name="n_2mainValue【学校施設】&#10;一人当たり面積">
          <a:extLst>
            <a:ext uri="{FF2B5EF4-FFF2-40B4-BE49-F238E27FC236}">
              <a16:creationId xmlns:a16="http://schemas.microsoft.com/office/drawing/2014/main" id="{7D1B8693-CEF8-48F3-B89B-68503338C4B4}"/>
            </a:ext>
          </a:extLst>
        </xdr:cNvPr>
        <xdr:cNvSpPr txBox="1"/>
      </xdr:nvSpPr>
      <xdr:spPr>
        <a:xfrm>
          <a:off x="20199427" y="1092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a:extLst>
            <a:ext uri="{FF2B5EF4-FFF2-40B4-BE49-F238E27FC236}">
              <a16:creationId xmlns:a16="http://schemas.microsoft.com/office/drawing/2014/main" id="{DD2E02CC-4C62-446B-B517-CF4114FCB4A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a:extLst>
            <a:ext uri="{FF2B5EF4-FFF2-40B4-BE49-F238E27FC236}">
              <a16:creationId xmlns:a16="http://schemas.microsoft.com/office/drawing/2014/main" id="{67E77548-3B63-41B8-A916-550155EC4B9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a:extLst>
            <a:ext uri="{FF2B5EF4-FFF2-40B4-BE49-F238E27FC236}">
              <a16:creationId xmlns:a16="http://schemas.microsoft.com/office/drawing/2014/main" id="{124FEFDC-D043-424F-95CC-21836E461A0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a:extLst>
            <a:ext uri="{FF2B5EF4-FFF2-40B4-BE49-F238E27FC236}">
              <a16:creationId xmlns:a16="http://schemas.microsoft.com/office/drawing/2014/main" id="{7DF7D9CA-F647-4F26-BC16-ABF672BFF4C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a:extLst>
            <a:ext uri="{FF2B5EF4-FFF2-40B4-BE49-F238E27FC236}">
              <a16:creationId xmlns:a16="http://schemas.microsoft.com/office/drawing/2014/main" id="{0CA2E3EB-42A1-47DC-B0BA-1E09A3FA498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a:extLst>
            <a:ext uri="{FF2B5EF4-FFF2-40B4-BE49-F238E27FC236}">
              <a16:creationId xmlns:a16="http://schemas.microsoft.com/office/drawing/2014/main" id="{270821F5-7FF4-4365-ADA5-D755306F4EC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a:extLst>
            <a:ext uri="{FF2B5EF4-FFF2-40B4-BE49-F238E27FC236}">
              <a16:creationId xmlns:a16="http://schemas.microsoft.com/office/drawing/2014/main" id="{B6A1D0D6-D144-4E53-9773-8482A741826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a:extLst>
            <a:ext uri="{FF2B5EF4-FFF2-40B4-BE49-F238E27FC236}">
              <a16:creationId xmlns:a16="http://schemas.microsoft.com/office/drawing/2014/main" id="{24DBB29C-BE75-445F-B03D-086DAA320D7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a:extLst>
            <a:ext uri="{FF2B5EF4-FFF2-40B4-BE49-F238E27FC236}">
              <a16:creationId xmlns:a16="http://schemas.microsoft.com/office/drawing/2014/main" id="{1C8C84FB-A08E-44DF-91B5-5467FABA13B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a:extLst>
            <a:ext uri="{FF2B5EF4-FFF2-40B4-BE49-F238E27FC236}">
              <a16:creationId xmlns:a16="http://schemas.microsoft.com/office/drawing/2014/main" id="{B7926EAE-6B01-444B-8294-F4964E93AAF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9" name="直線コネクタ 558">
          <a:extLst>
            <a:ext uri="{FF2B5EF4-FFF2-40B4-BE49-F238E27FC236}">
              <a16:creationId xmlns:a16="http://schemas.microsoft.com/office/drawing/2014/main" id="{3D3B04CA-2067-4E13-B1AB-C5B34027038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0" name="テキスト ボックス 559">
          <a:extLst>
            <a:ext uri="{FF2B5EF4-FFF2-40B4-BE49-F238E27FC236}">
              <a16:creationId xmlns:a16="http://schemas.microsoft.com/office/drawing/2014/main" id="{9FB3BE51-7BD4-4747-9B0A-3741DD36E79F}"/>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1" name="直線コネクタ 560">
          <a:extLst>
            <a:ext uri="{FF2B5EF4-FFF2-40B4-BE49-F238E27FC236}">
              <a16:creationId xmlns:a16="http://schemas.microsoft.com/office/drawing/2014/main" id="{91A01858-6BF3-4F6C-9F15-32FA5731CE0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2" name="テキスト ボックス 561">
          <a:extLst>
            <a:ext uri="{FF2B5EF4-FFF2-40B4-BE49-F238E27FC236}">
              <a16:creationId xmlns:a16="http://schemas.microsoft.com/office/drawing/2014/main" id="{25444907-D542-495A-BCCB-44D3BD2AF49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3" name="直線コネクタ 562">
          <a:extLst>
            <a:ext uri="{FF2B5EF4-FFF2-40B4-BE49-F238E27FC236}">
              <a16:creationId xmlns:a16="http://schemas.microsoft.com/office/drawing/2014/main" id="{241178A8-EBE0-4634-B589-E710A744EC4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4" name="テキスト ボックス 563">
          <a:extLst>
            <a:ext uri="{FF2B5EF4-FFF2-40B4-BE49-F238E27FC236}">
              <a16:creationId xmlns:a16="http://schemas.microsoft.com/office/drawing/2014/main" id="{9220E718-2CB3-4DD0-B871-72F7D558CFF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5" name="直線コネクタ 564">
          <a:extLst>
            <a:ext uri="{FF2B5EF4-FFF2-40B4-BE49-F238E27FC236}">
              <a16:creationId xmlns:a16="http://schemas.microsoft.com/office/drawing/2014/main" id="{FACF2278-148A-4F91-92CC-8A82004183B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6" name="テキスト ボックス 565">
          <a:extLst>
            <a:ext uri="{FF2B5EF4-FFF2-40B4-BE49-F238E27FC236}">
              <a16:creationId xmlns:a16="http://schemas.microsoft.com/office/drawing/2014/main" id="{577D8210-6EBB-442F-B512-2100C0D1D63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7" name="直線コネクタ 566">
          <a:extLst>
            <a:ext uri="{FF2B5EF4-FFF2-40B4-BE49-F238E27FC236}">
              <a16:creationId xmlns:a16="http://schemas.microsoft.com/office/drawing/2014/main" id="{F056949C-8149-4C0D-BC6B-ADBB1D3049A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8" name="テキスト ボックス 567">
          <a:extLst>
            <a:ext uri="{FF2B5EF4-FFF2-40B4-BE49-F238E27FC236}">
              <a16:creationId xmlns:a16="http://schemas.microsoft.com/office/drawing/2014/main" id="{5A0E6B91-F1A6-4FAD-8BB3-B8254A1E056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9" name="直線コネクタ 568">
          <a:extLst>
            <a:ext uri="{FF2B5EF4-FFF2-40B4-BE49-F238E27FC236}">
              <a16:creationId xmlns:a16="http://schemas.microsoft.com/office/drawing/2014/main" id="{0C6018E7-6054-438D-B0FF-448C6D350D4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0" name="テキスト ボックス 569">
          <a:extLst>
            <a:ext uri="{FF2B5EF4-FFF2-40B4-BE49-F238E27FC236}">
              <a16:creationId xmlns:a16="http://schemas.microsoft.com/office/drawing/2014/main" id="{6919A167-4369-4A5B-99B6-62C7CCBF852A}"/>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1" name="直線コネクタ 570">
          <a:extLst>
            <a:ext uri="{FF2B5EF4-FFF2-40B4-BE49-F238E27FC236}">
              <a16:creationId xmlns:a16="http://schemas.microsoft.com/office/drawing/2014/main" id="{E4156C34-947F-486D-805E-FC74C7DEF44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2" name="テキスト ボックス 571">
          <a:extLst>
            <a:ext uri="{FF2B5EF4-FFF2-40B4-BE49-F238E27FC236}">
              <a16:creationId xmlns:a16="http://schemas.microsoft.com/office/drawing/2014/main" id="{2A187454-5A13-4DE4-A69B-33C10BC8257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3" name="【児童館】&#10;有形固定資産減価償却率グラフ枠">
          <a:extLst>
            <a:ext uri="{FF2B5EF4-FFF2-40B4-BE49-F238E27FC236}">
              <a16:creationId xmlns:a16="http://schemas.microsoft.com/office/drawing/2014/main" id="{8557E507-87FC-4F47-A8F1-DEB1DA09631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149134</xdr:rowOff>
    </xdr:to>
    <xdr:cxnSp macro="">
      <xdr:nvCxnSpPr>
        <xdr:cNvPr id="574" name="直線コネクタ 573">
          <a:extLst>
            <a:ext uri="{FF2B5EF4-FFF2-40B4-BE49-F238E27FC236}">
              <a16:creationId xmlns:a16="http://schemas.microsoft.com/office/drawing/2014/main" id="{74A80A0E-A3BA-47DB-AD5D-C3C490FC7840}"/>
            </a:ext>
          </a:extLst>
        </xdr:cNvPr>
        <xdr:cNvCxnSpPr/>
      </xdr:nvCxnSpPr>
      <xdr:spPr>
        <a:xfrm flipV="1">
          <a:off x="16318864"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152961</xdr:rowOff>
    </xdr:from>
    <xdr:ext cx="405111" cy="259045"/>
    <xdr:sp macro="" textlink="">
      <xdr:nvSpPr>
        <xdr:cNvPr id="575" name="【児童館】&#10;有形固定資産減価償却率最小値テキスト">
          <a:extLst>
            <a:ext uri="{FF2B5EF4-FFF2-40B4-BE49-F238E27FC236}">
              <a16:creationId xmlns:a16="http://schemas.microsoft.com/office/drawing/2014/main" id="{DF805168-A67B-4C90-BB3F-EFE99A00D07D}"/>
            </a:ext>
          </a:extLst>
        </xdr:cNvPr>
        <xdr:cNvSpPr txBox="1"/>
      </xdr:nvSpPr>
      <xdr:spPr>
        <a:xfrm>
          <a:off x="16357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149134</xdr:rowOff>
    </xdr:from>
    <xdr:to>
      <xdr:col>86</xdr:col>
      <xdr:colOff>25400</xdr:colOff>
      <xdr:row>85</xdr:row>
      <xdr:rowOff>149134</xdr:rowOff>
    </xdr:to>
    <xdr:cxnSp macro="">
      <xdr:nvCxnSpPr>
        <xdr:cNvPr id="576" name="直線コネクタ 575">
          <a:extLst>
            <a:ext uri="{FF2B5EF4-FFF2-40B4-BE49-F238E27FC236}">
              <a16:creationId xmlns:a16="http://schemas.microsoft.com/office/drawing/2014/main" id="{EA40398D-0D35-410C-A0C7-25B5EFBF6E02}"/>
            </a:ext>
          </a:extLst>
        </xdr:cNvPr>
        <xdr:cNvCxnSpPr/>
      </xdr:nvCxnSpPr>
      <xdr:spPr>
        <a:xfrm>
          <a:off x="16230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7" name="【児童館】&#10;有形固定資産減価償却率最大値テキスト">
          <a:extLst>
            <a:ext uri="{FF2B5EF4-FFF2-40B4-BE49-F238E27FC236}">
              <a16:creationId xmlns:a16="http://schemas.microsoft.com/office/drawing/2014/main" id="{2C3221AE-42B2-4D25-8279-18B7512319DE}"/>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8" name="直線コネクタ 577">
          <a:extLst>
            <a:ext uri="{FF2B5EF4-FFF2-40B4-BE49-F238E27FC236}">
              <a16:creationId xmlns:a16="http://schemas.microsoft.com/office/drawing/2014/main" id="{1875E18F-A30A-4B8A-A833-6CFEA807B29B}"/>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88554</xdr:rowOff>
    </xdr:from>
    <xdr:ext cx="405111" cy="259045"/>
    <xdr:sp macro="" textlink="">
      <xdr:nvSpPr>
        <xdr:cNvPr id="579" name="【児童館】&#10;有形固定資産減価償却率平均値テキスト">
          <a:extLst>
            <a:ext uri="{FF2B5EF4-FFF2-40B4-BE49-F238E27FC236}">
              <a16:creationId xmlns:a16="http://schemas.microsoft.com/office/drawing/2014/main" id="{0D16D713-BCF4-4C3D-B602-A88D5D17ADB7}"/>
            </a:ext>
          </a:extLst>
        </xdr:cNvPr>
        <xdr:cNvSpPr txBox="1"/>
      </xdr:nvSpPr>
      <xdr:spPr>
        <a:xfrm>
          <a:off x="16357600" y="1397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580" name="フローチャート: 判断 579">
          <a:extLst>
            <a:ext uri="{FF2B5EF4-FFF2-40B4-BE49-F238E27FC236}">
              <a16:creationId xmlns:a16="http://schemas.microsoft.com/office/drawing/2014/main" id="{37926E35-E8DF-405F-8A73-0BF5F2A5796A}"/>
            </a:ext>
          </a:extLst>
        </xdr:cNvPr>
        <xdr:cNvSpPr/>
      </xdr:nvSpPr>
      <xdr:spPr>
        <a:xfrm>
          <a:off x="16268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29755</xdr:rowOff>
    </xdr:from>
    <xdr:to>
      <xdr:col>81</xdr:col>
      <xdr:colOff>101600</xdr:colOff>
      <xdr:row>78</xdr:row>
      <xdr:rowOff>131355</xdr:rowOff>
    </xdr:to>
    <xdr:sp macro="" textlink="">
      <xdr:nvSpPr>
        <xdr:cNvPr id="581" name="フローチャート: 判断 580">
          <a:extLst>
            <a:ext uri="{FF2B5EF4-FFF2-40B4-BE49-F238E27FC236}">
              <a16:creationId xmlns:a16="http://schemas.microsoft.com/office/drawing/2014/main" id="{22DB5406-7926-4077-9909-F71509E77A4E}"/>
            </a:ext>
          </a:extLst>
        </xdr:cNvPr>
        <xdr:cNvSpPr/>
      </xdr:nvSpPr>
      <xdr:spPr>
        <a:xfrm>
          <a:off x="15430500" y="1340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582" name="フローチャート: 判断 581">
          <a:extLst>
            <a:ext uri="{FF2B5EF4-FFF2-40B4-BE49-F238E27FC236}">
              <a16:creationId xmlns:a16="http://schemas.microsoft.com/office/drawing/2014/main" id="{BCA1741B-6F4B-42E4-B2F5-FDBD972C3AC1}"/>
            </a:ext>
          </a:extLst>
        </xdr:cNvPr>
        <xdr:cNvSpPr/>
      </xdr:nvSpPr>
      <xdr:spPr>
        <a:xfrm>
          <a:off x="14541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583" name="フローチャート: 判断 582">
          <a:extLst>
            <a:ext uri="{FF2B5EF4-FFF2-40B4-BE49-F238E27FC236}">
              <a16:creationId xmlns:a16="http://schemas.microsoft.com/office/drawing/2014/main" id="{77163988-47D0-4EFF-8409-D5E4D92B5D77}"/>
            </a:ext>
          </a:extLst>
        </xdr:cNvPr>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7A30663E-9A2C-4DC2-9F8D-44B49EE207E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A87AABCC-918F-4B4B-AC39-DC587B1B486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55FEB05D-6935-4A01-9D96-3F91D26420E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592DD87C-E90C-4994-B8EF-C4701841663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70A15980-AB57-4C5F-B56C-628FA569E20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5262</xdr:rowOff>
    </xdr:from>
    <xdr:to>
      <xdr:col>85</xdr:col>
      <xdr:colOff>177800</xdr:colOff>
      <xdr:row>84</xdr:row>
      <xdr:rowOff>106862</xdr:rowOff>
    </xdr:to>
    <xdr:sp macro="" textlink="">
      <xdr:nvSpPr>
        <xdr:cNvPr id="589" name="楕円 588">
          <a:extLst>
            <a:ext uri="{FF2B5EF4-FFF2-40B4-BE49-F238E27FC236}">
              <a16:creationId xmlns:a16="http://schemas.microsoft.com/office/drawing/2014/main" id="{18E56FC8-A107-4E99-B232-2F0BA97F13F7}"/>
            </a:ext>
          </a:extLst>
        </xdr:cNvPr>
        <xdr:cNvSpPr/>
      </xdr:nvSpPr>
      <xdr:spPr>
        <a:xfrm>
          <a:off x="162687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155139</xdr:rowOff>
    </xdr:from>
    <xdr:ext cx="405111" cy="259045"/>
    <xdr:sp macro="" textlink="">
      <xdr:nvSpPr>
        <xdr:cNvPr id="590" name="【児童館】&#10;有形固定資産減価償却率該当値テキスト">
          <a:extLst>
            <a:ext uri="{FF2B5EF4-FFF2-40B4-BE49-F238E27FC236}">
              <a16:creationId xmlns:a16="http://schemas.microsoft.com/office/drawing/2014/main" id="{1636FA73-FC7D-4EAB-8B37-D242423A42AD}"/>
            </a:ext>
          </a:extLst>
        </xdr:cNvPr>
        <xdr:cNvSpPr txBox="1"/>
      </xdr:nvSpPr>
      <xdr:spPr>
        <a:xfrm>
          <a:off x="16357600"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41184</xdr:rowOff>
    </xdr:from>
    <xdr:to>
      <xdr:col>81</xdr:col>
      <xdr:colOff>101600</xdr:colOff>
      <xdr:row>84</xdr:row>
      <xdr:rowOff>142784</xdr:rowOff>
    </xdr:to>
    <xdr:sp macro="" textlink="">
      <xdr:nvSpPr>
        <xdr:cNvPr id="591" name="楕円 590">
          <a:extLst>
            <a:ext uri="{FF2B5EF4-FFF2-40B4-BE49-F238E27FC236}">
              <a16:creationId xmlns:a16="http://schemas.microsoft.com/office/drawing/2014/main" id="{553FDC0D-4A2E-4728-8A0F-532D0E028EAB}"/>
            </a:ext>
          </a:extLst>
        </xdr:cNvPr>
        <xdr:cNvSpPr/>
      </xdr:nvSpPr>
      <xdr:spPr>
        <a:xfrm>
          <a:off x="15430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56062</xdr:rowOff>
    </xdr:from>
    <xdr:to>
      <xdr:col>85</xdr:col>
      <xdr:colOff>127000</xdr:colOff>
      <xdr:row>84</xdr:row>
      <xdr:rowOff>91984</xdr:rowOff>
    </xdr:to>
    <xdr:cxnSp macro="">
      <xdr:nvCxnSpPr>
        <xdr:cNvPr id="592" name="直線コネクタ 591">
          <a:extLst>
            <a:ext uri="{FF2B5EF4-FFF2-40B4-BE49-F238E27FC236}">
              <a16:creationId xmlns:a16="http://schemas.microsoft.com/office/drawing/2014/main" id="{A3FD14D9-7C21-4604-8C19-EFBDA13ED8AD}"/>
            </a:ext>
          </a:extLst>
        </xdr:cNvPr>
        <xdr:cNvCxnSpPr/>
      </xdr:nvCxnSpPr>
      <xdr:spPr>
        <a:xfrm flipV="1">
          <a:off x="15481300" y="1445786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77107</xdr:rowOff>
    </xdr:from>
    <xdr:to>
      <xdr:col>76</xdr:col>
      <xdr:colOff>165100</xdr:colOff>
      <xdr:row>85</xdr:row>
      <xdr:rowOff>7257</xdr:rowOff>
    </xdr:to>
    <xdr:sp macro="" textlink="">
      <xdr:nvSpPr>
        <xdr:cNvPr id="593" name="楕円 592">
          <a:extLst>
            <a:ext uri="{FF2B5EF4-FFF2-40B4-BE49-F238E27FC236}">
              <a16:creationId xmlns:a16="http://schemas.microsoft.com/office/drawing/2014/main" id="{05DD802E-3396-4BA4-9CA8-E4BDBD23B0FC}"/>
            </a:ext>
          </a:extLst>
        </xdr:cNvPr>
        <xdr:cNvSpPr/>
      </xdr:nvSpPr>
      <xdr:spPr>
        <a:xfrm>
          <a:off x="14541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91984</xdr:rowOff>
    </xdr:from>
    <xdr:to>
      <xdr:col>81</xdr:col>
      <xdr:colOff>50800</xdr:colOff>
      <xdr:row>84</xdr:row>
      <xdr:rowOff>127907</xdr:rowOff>
    </xdr:to>
    <xdr:cxnSp macro="">
      <xdr:nvCxnSpPr>
        <xdr:cNvPr id="594" name="直線コネクタ 593">
          <a:extLst>
            <a:ext uri="{FF2B5EF4-FFF2-40B4-BE49-F238E27FC236}">
              <a16:creationId xmlns:a16="http://schemas.microsoft.com/office/drawing/2014/main" id="{DC6F6C74-A424-4591-AAFE-7E6CA2DA345A}"/>
            </a:ext>
          </a:extLst>
        </xdr:cNvPr>
        <xdr:cNvCxnSpPr/>
      </xdr:nvCxnSpPr>
      <xdr:spPr>
        <a:xfrm flipV="1">
          <a:off x="14592300" y="144937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147882</xdr:rowOff>
    </xdr:from>
    <xdr:ext cx="405111" cy="259045"/>
    <xdr:sp macro="" textlink="">
      <xdr:nvSpPr>
        <xdr:cNvPr id="595" name="n_1aveValue【児童館】&#10;有形固定資産減価償却率">
          <a:extLst>
            <a:ext uri="{FF2B5EF4-FFF2-40B4-BE49-F238E27FC236}">
              <a16:creationId xmlns:a16="http://schemas.microsoft.com/office/drawing/2014/main" id="{318AFD1F-3568-4B25-B045-D9D8F4ACFC88}"/>
            </a:ext>
          </a:extLst>
        </xdr:cNvPr>
        <xdr:cNvSpPr txBox="1"/>
      </xdr:nvSpPr>
      <xdr:spPr>
        <a:xfrm>
          <a:off x="152660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126654</xdr:rowOff>
    </xdr:from>
    <xdr:ext cx="405111" cy="259045"/>
    <xdr:sp macro="" textlink="">
      <xdr:nvSpPr>
        <xdr:cNvPr id="596" name="n_2aveValue【児童館】&#10;有形固定資産減価償却率">
          <a:extLst>
            <a:ext uri="{FF2B5EF4-FFF2-40B4-BE49-F238E27FC236}">
              <a16:creationId xmlns:a16="http://schemas.microsoft.com/office/drawing/2014/main" id="{8FD31830-6F39-47F7-A1AE-CE6A390E2578}"/>
            </a:ext>
          </a:extLst>
        </xdr:cNvPr>
        <xdr:cNvSpPr txBox="1"/>
      </xdr:nvSpPr>
      <xdr:spPr>
        <a:xfrm>
          <a:off x="143897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597" name="n_3aveValue【児童館】&#10;有形固定資産減価償却率">
          <a:extLst>
            <a:ext uri="{FF2B5EF4-FFF2-40B4-BE49-F238E27FC236}">
              <a16:creationId xmlns:a16="http://schemas.microsoft.com/office/drawing/2014/main" id="{4C9EB444-4FE8-4EF5-A268-B9F6919E6F1B}"/>
            </a:ext>
          </a:extLst>
        </xdr:cNvPr>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133911</xdr:rowOff>
    </xdr:from>
    <xdr:ext cx="405111" cy="259045"/>
    <xdr:sp macro="" textlink="">
      <xdr:nvSpPr>
        <xdr:cNvPr id="598" name="n_1mainValue【児童館】&#10;有形固定資産減価償却率">
          <a:extLst>
            <a:ext uri="{FF2B5EF4-FFF2-40B4-BE49-F238E27FC236}">
              <a16:creationId xmlns:a16="http://schemas.microsoft.com/office/drawing/2014/main" id="{B86748E3-B3BC-4F78-814C-08E4E861F123}"/>
            </a:ext>
          </a:extLst>
        </xdr:cNvPr>
        <xdr:cNvSpPr txBox="1"/>
      </xdr:nvSpPr>
      <xdr:spPr>
        <a:xfrm>
          <a:off x="152660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169834</xdr:rowOff>
    </xdr:from>
    <xdr:ext cx="405111" cy="259045"/>
    <xdr:sp macro="" textlink="">
      <xdr:nvSpPr>
        <xdr:cNvPr id="599" name="n_2mainValue【児童館】&#10;有形固定資産減価償却率">
          <a:extLst>
            <a:ext uri="{FF2B5EF4-FFF2-40B4-BE49-F238E27FC236}">
              <a16:creationId xmlns:a16="http://schemas.microsoft.com/office/drawing/2014/main" id="{B2FBD5FE-69BE-4249-9377-C66CC42CFB31}"/>
            </a:ext>
          </a:extLst>
        </xdr:cNvPr>
        <xdr:cNvSpPr txBox="1"/>
      </xdr:nvSpPr>
      <xdr:spPr>
        <a:xfrm>
          <a:off x="143897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a:extLst>
            <a:ext uri="{FF2B5EF4-FFF2-40B4-BE49-F238E27FC236}">
              <a16:creationId xmlns:a16="http://schemas.microsoft.com/office/drawing/2014/main" id="{58F1E644-6031-4320-829E-FA69B8F9F12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a:extLst>
            <a:ext uri="{FF2B5EF4-FFF2-40B4-BE49-F238E27FC236}">
              <a16:creationId xmlns:a16="http://schemas.microsoft.com/office/drawing/2014/main" id="{5E38AD18-38B1-44A5-BD06-6C998836EA7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a:extLst>
            <a:ext uri="{FF2B5EF4-FFF2-40B4-BE49-F238E27FC236}">
              <a16:creationId xmlns:a16="http://schemas.microsoft.com/office/drawing/2014/main" id="{609DCC27-FF70-427E-B45A-7DCFD518C89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a:extLst>
            <a:ext uri="{FF2B5EF4-FFF2-40B4-BE49-F238E27FC236}">
              <a16:creationId xmlns:a16="http://schemas.microsoft.com/office/drawing/2014/main" id="{9B1B726D-E587-4D18-81E0-04F7F60D4EB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a:extLst>
            <a:ext uri="{FF2B5EF4-FFF2-40B4-BE49-F238E27FC236}">
              <a16:creationId xmlns:a16="http://schemas.microsoft.com/office/drawing/2014/main" id="{F7BF2EE2-84AE-4C2E-9122-90ABCFEE810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a:extLst>
            <a:ext uri="{FF2B5EF4-FFF2-40B4-BE49-F238E27FC236}">
              <a16:creationId xmlns:a16="http://schemas.microsoft.com/office/drawing/2014/main" id="{F9CECBDE-8C00-406D-8070-91F0A5B7124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a:extLst>
            <a:ext uri="{FF2B5EF4-FFF2-40B4-BE49-F238E27FC236}">
              <a16:creationId xmlns:a16="http://schemas.microsoft.com/office/drawing/2014/main" id="{6D64091F-EAB8-44B1-B56E-35AE718BB04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a:extLst>
            <a:ext uri="{FF2B5EF4-FFF2-40B4-BE49-F238E27FC236}">
              <a16:creationId xmlns:a16="http://schemas.microsoft.com/office/drawing/2014/main" id="{525664E7-F745-4A93-A82A-08BFD2411CA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8" name="テキスト ボックス 607">
          <a:extLst>
            <a:ext uri="{FF2B5EF4-FFF2-40B4-BE49-F238E27FC236}">
              <a16:creationId xmlns:a16="http://schemas.microsoft.com/office/drawing/2014/main" id="{5D956C9C-767C-4A33-B740-6C07A315BD3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9" name="直線コネクタ 608">
          <a:extLst>
            <a:ext uri="{FF2B5EF4-FFF2-40B4-BE49-F238E27FC236}">
              <a16:creationId xmlns:a16="http://schemas.microsoft.com/office/drawing/2014/main" id="{CD56B885-86A4-4C0D-8B1E-97F52DD8B51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0" name="直線コネクタ 609">
          <a:extLst>
            <a:ext uri="{FF2B5EF4-FFF2-40B4-BE49-F238E27FC236}">
              <a16:creationId xmlns:a16="http://schemas.microsoft.com/office/drawing/2014/main" id="{77F0AC63-35FE-4942-86CD-C9C3374C4E7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1" name="テキスト ボックス 610">
          <a:extLst>
            <a:ext uri="{FF2B5EF4-FFF2-40B4-BE49-F238E27FC236}">
              <a16:creationId xmlns:a16="http://schemas.microsoft.com/office/drawing/2014/main" id="{83043D9E-68C8-4B11-A2A7-DCFE7C33811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2" name="直線コネクタ 611">
          <a:extLst>
            <a:ext uri="{FF2B5EF4-FFF2-40B4-BE49-F238E27FC236}">
              <a16:creationId xmlns:a16="http://schemas.microsoft.com/office/drawing/2014/main" id="{3F4B03E5-9073-4822-B64C-2A5A239D689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3" name="テキスト ボックス 612">
          <a:extLst>
            <a:ext uri="{FF2B5EF4-FFF2-40B4-BE49-F238E27FC236}">
              <a16:creationId xmlns:a16="http://schemas.microsoft.com/office/drawing/2014/main" id="{E4D6ABDB-9890-467B-B272-40CF65A827F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4" name="直線コネクタ 613">
          <a:extLst>
            <a:ext uri="{FF2B5EF4-FFF2-40B4-BE49-F238E27FC236}">
              <a16:creationId xmlns:a16="http://schemas.microsoft.com/office/drawing/2014/main" id="{45B0E572-DFB3-41F1-9BF9-D07AC9F35A9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5" name="テキスト ボックス 614">
          <a:extLst>
            <a:ext uri="{FF2B5EF4-FFF2-40B4-BE49-F238E27FC236}">
              <a16:creationId xmlns:a16="http://schemas.microsoft.com/office/drawing/2014/main" id="{D0306729-CFD1-4832-88CB-C2D79031957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6" name="直線コネクタ 615">
          <a:extLst>
            <a:ext uri="{FF2B5EF4-FFF2-40B4-BE49-F238E27FC236}">
              <a16:creationId xmlns:a16="http://schemas.microsoft.com/office/drawing/2014/main" id="{40FF9726-509E-42F8-9360-8F6611D7361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7" name="テキスト ボックス 616">
          <a:extLst>
            <a:ext uri="{FF2B5EF4-FFF2-40B4-BE49-F238E27FC236}">
              <a16:creationId xmlns:a16="http://schemas.microsoft.com/office/drawing/2014/main" id="{02ED99BE-143D-496E-A9C6-2124F00D1EF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8" name="直線コネクタ 617">
          <a:extLst>
            <a:ext uri="{FF2B5EF4-FFF2-40B4-BE49-F238E27FC236}">
              <a16:creationId xmlns:a16="http://schemas.microsoft.com/office/drawing/2014/main" id="{7C479E32-7A30-4502-BC91-343ED21F7D1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9" name="テキスト ボックス 618">
          <a:extLst>
            <a:ext uri="{FF2B5EF4-FFF2-40B4-BE49-F238E27FC236}">
              <a16:creationId xmlns:a16="http://schemas.microsoft.com/office/drawing/2014/main" id="{E9E5BB66-4AFC-43DD-BF53-318D4E55C12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0" name="【児童館】&#10;一人当たり面積グラフ枠">
          <a:extLst>
            <a:ext uri="{FF2B5EF4-FFF2-40B4-BE49-F238E27FC236}">
              <a16:creationId xmlns:a16="http://schemas.microsoft.com/office/drawing/2014/main" id="{8D92DD0A-F751-439F-9034-A17B1A76EE3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134113</xdr:rowOff>
    </xdr:from>
    <xdr:to>
      <xdr:col>116</xdr:col>
      <xdr:colOff>62864</xdr:colOff>
      <xdr:row>86</xdr:row>
      <xdr:rowOff>6096</xdr:rowOff>
    </xdr:to>
    <xdr:cxnSp macro="">
      <xdr:nvCxnSpPr>
        <xdr:cNvPr id="621" name="直線コネクタ 620">
          <a:extLst>
            <a:ext uri="{FF2B5EF4-FFF2-40B4-BE49-F238E27FC236}">
              <a16:creationId xmlns:a16="http://schemas.microsoft.com/office/drawing/2014/main" id="{D8B5822D-4B6E-4D52-99DA-B17C2AC8DEFE}"/>
            </a:ext>
          </a:extLst>
        </xdr:cNvPr>
        <xdr:cNvCxnSpPr/>
      </xdr:nvCxnSpPr>
      <xdr:spPr>
        <a:xfrm flipV="1">
          <a:off x="22160864" y="13507213"/>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22" name="【児童館】&#10;一人当たり面積最小値テキスト">
          <a:extLst>
            <a:ext uri="{FF2B5EF4-FFF2-40B4-BE49-F238E27FC236}">
              <a16:creationId xmlns:a16="http://schemas.microsoft.com/office/drawing/2014/main" id="{D478817E-7A7A-49E2-91C9-6611AE70D885}"/>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23" name="直線コネクタ 622">
          <a:extLst>
            <a:ext uri="{FF2B5EF4-FFF2-40B4-BE49-F238E27FC236}">
              <a16:creationId xmlns:a16="http://schemas.microsoft.com/office/drawing/2014/main" id="{85356DA8-C90E-4C74-9CF7-95D6685CA919}"/>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80790</xdr:rowOff>
    </xdr:from>
    <xdr:ext cx="469744" cy="259045"/>
    <xdr:sp macro="" textlink="">
      <xdr:nvSpPr>
        <xdr:cNvPr id="624" name="【児童館】&#10;一人当たり面積最大値テキスト">
          <a:extLst>
            <a:ext uri="{FF2B5EF4-FFF2-40B4-BE49-F238E27FC236}">
              <a16:creationId xmlns:a16="http://schemas.microsoft.com/office/drawing/2014/main" id="{86C657B6-38F2-4730-B8B8-AD5B44AD3689}"/>
            </a:ext>
          </a:extLst>
        </xdr:cNvPr>
        <xdr:cNvSpPr txBox="1"/>
      </xdr:nvSpPr>
      <xdr:spPr>
        <a:xfrm>
          <a:off x="22199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134113</xdr:rowOff>
    </xdr:from>
    <xdr:to>
      <xdr:col>116</xdr:col>
      <xdr:colOff>152400</xdr:colOff>
      <xdr:row>78</xdr:row>
      <xdr:rowOff>134113</xdr:rowOff>
    </xdr:to>
    <xdr:cxnSp macro="">
      <xdr:nvCxnSpPr>
        <xdr:cNvPr id="625" name="直線コネクタ 624">
          <a:extLst>
            <a:ext uri="{FF2B5EF4-FFF2-40B4-BE49-F238E27FC236}">
              <a16:creationId xmlns:a16="http://schemas.microsoft.com/office/drawing/2014/main" id="{FAE50E2D-4145-4338-9589-A767B25E7505}"/>
            </a:ext>
          </a:extLst>
        </xdr:cNvPr>
        <xdr:cNvCxnSpPr/>
      </xdr:nvCxnSpPr>
      <xdr:spPr>
        <a:xfrm>
          <a:off x="22072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119905</xdr:rowOff>
    </xdr:from>
    <xdr:ext cx="469744" cy="259045"/>
    <xdr:sp macro="" textlink="">
      <xdr:nvSpPr>
        <xdr:cNvPr id="626" name="【児童館】&#10;一人当たり面積平均値テキスト">
          <a:extLst>
            <a:ext uri="{FF2B5EF4-FFF2-40B4-BE49-F238E27FC236}">
              <a16:creationId xmlns:a16="http://schemas.microsoft.com/office/drawing/2014/main" id="{35B7E88A-C469-46D1-BA7E-B020EA8B44B9}"/>
            </a:ext>
          </a:extLst>
        </xdr:cNvPr>
        <xdr:cNvSpPr txBox="1"/>
      </xdr:nvSpPr>
      <xdr:spPr>
        <a:xfrm>
          <a:off x="22199600" y="14350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627" name="フローチャート: 判断 626">
          <a:extLst>
            <a:ext uri="{FF2B5EF4-FFF2-40B4-BE49-F238E27FC236}">
              <a16:creationId xmlns:a16="http://schemas.microsoft.com/office/drawing/2014/main" id="{8B871C38-0F5C-4511-A94C-0AF8513DC640}"/>
            </a:ext>
          </a:extLst>
        </xdr:cNvPr>
        <xdr:cNvSpPr/>
      </xdr:nvSpPr>
      <xdr:spPr>
        <a:xfrm>
          <a:off x="221107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628" name="フローチャート: 判断 627">
          <a:extLst>
            <a:ext uri="{FF2B5EF4-FFF2-40B4-BE49-F238E27FC236}">
              <a16:creationId xmlns:a16="http://schemas.microsoft.com/office/drawing/2014/main" id="{981A7D81-4CED-44F3-AC46-3A6B5F23D4BC}"/>
            </a:ext>
          </a:extLst>
        </xdr:cNvPr>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629" name="フローチャート: 判断 628">
          <a:extLst>
            <a:ext uri="{FF2B5EF4-FFF2-40B4-BE49-F238E27FC236}">
              <a16:creationId xmlns:a16="http://schemas.microsoft.com/office/drawing/2014/main" id="{D8B11AD7-3402-46D1-9C80-2D52DCDD9E87}"/>
            </a:ext>
          </a:extLst>
        </xdr:cNvPr>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630" name="フローチャート: 判断 629">
          <a:extLst>
            <a:ext uri="{FF2B5EF4-FFF2-40B4-BE49-F238E27FC236}">
              <a16:creationId xmlns:a16="http://schemas.microsoft.com/office/drawing/2014/main" id="{8679F5BD-28CC-46C3-960B-A6B65867D564}"/>
            </a:ext>
          </a:extLst>
        </xdr:cNvPr>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A3054A0C-CF3E-4B40-9414-4DF3ADD42F2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FAB8551B-E3E5-490E-88AF-C64D8C31D6D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C1E12521-E658-4E4E-858D-797C4774839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1ECECB98-4996-48DC-A198-52C93B7EB3F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A466665E-2496-44E1-8178-4C7D46FAEC3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129032</xdr:rowOff>
    </xdr:from>
    <xdr:to>
      <xdr:col>116</xdr:col>
      <xdr:colOff>114300</xdr:colOff>
      <xdr:row>85</xdr:row>
      <xdr:rowOff>59182</xdr:rowOff>
    </xdr:to>
    <xdr:sp macro="" textlink="">
      <xdr:nvSpPr>
        <xdr:cNvPr id="636" name="楕円 635">
          <a:extLst>
            <a:ext uri="{FF2B5EF4-FFF2-40B4-BE49-F238E27FC236}">
              <a16:creationId xmlns:a16="http://schemas.microsoft.com/office/drawing/2014/main" id="{538FDA4B-2F78-42F5-8ABA-E5854BB87EC5}"/>
            </a:ext>
          </a:extLst>
        </xdr:cNvPr>
        <xdr:cNvSpPr/>
      </xdr:nvSpPr>
      <xdr:spPr>
        <a:xfrm>
          <a:off x="22110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107459</xdr:rowOff>
    </xdr:from>
    <xdr:ext cx="469744" cy="259045"/>
    <xdr:sp macro="" textlink="">
      <xdr:nvSpPr>
        <xdr:cNvPr id="637" name="【児童館】&#10;一人当たり面積該当値テキスト">
          <a:extLst>
            <a:ext uri="{FF2B5EF4-FFF2-40B4-BE49-F238E27FC236}">
              <a16:creationId xmlns:a16="http://schemas.microsoft.com/office/drawing/2014/main" id="{383FCDAA-126B-4650-A3E1-97F49EC2A0F1}"/>
            </a:ext>
          </a:extLst>
        </xdr:cNvPr>
        <xdr:cNvSpPr txBox="1"/>
      </xdr:nvSpPr>
      <xdr:spPr>
        <a:xfrm>
          <a:off x="22199600"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638" name="楕円 637">
          <a:extLst>
            <a:ext uri="{FF2B5EF4-FFF2-40B4-BE49-F238E27FC236}">
              <a16:creationId xmlns:a16="http://schemas.microsoft.com/office/drawing/2014/main" id="{E0B08218-8862-4324-AA6C-0C162636033B}"/>
            </a:ext>
          </a:extLst>
        </xdr:cNvPr>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8382</xdr:rowOff>
    </xdr:to>
    <xdr:cxnSp macro="">
      <xdr:nvCxnSpPr>
        <xdr:cNvPr id="639" name="直線コネクタ 638">
          <a:extLst>
            <a:ext uri="{FF2B5EF4-FFF2-40B4-BE49-F238E27FC236}">
              <a16:creationId xmlns:a16="http://schemas.microsoft.com/office/drawing/2014/main" id="{ED73163C-F3FE-4B4A-BC3B-BCFEAED6DCF7}"/>
            </a:ext>
          </a:extLst>
        </xdr:cNvPr>
        <xdr:cNvCxnSpPr/>
      </xdr:nvCxnSpPr>
      <xdr:spPr>
        <a:xfrm>
          <a:off x="21323300" y="145770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119887</xdr:rowOff>
    </xdr:from>
    <xdr:to>
      <xdr:col>107</xdr:col>
      <xdr:colOff>101600</xdr:colOff>
      <xdr:row>85</xdr:row>
      <xdr:rowOff>50037</xdr:rowOff>
    </xdr:to>
    <xdr:sp macro="" textlink="">
      <xdr:nvSpPr>
        <xdr:cNvPr id="640" name="楕円 639">
          <a:extLst>
            <a:ext uri="{FF2B5EF4-FFF2-40B4-BE49-F238E27FC236}">
              <a16:creationId xmlns:a16="http://schemas.microsoft.com/office/drawing/2014/main" id="{04E533A3-9693-4C6C-A8BE-C3F43B2DE9C3}"/>
            </a:ext>
          </a:extLst>
        </xdr:cNvPr>
        <xdr:cNvSpPr/>
      </xdr:nvSpPr>
      <xdr:spPr>
        <a:xfrm>
          <a:off x="20383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170687</xdr:rowOff>
    </xdr:from>
    <xdr:to>
      <xdr:col>111</xdr:col>
      <xdr:colOff>177800</xdr:colOff>
      <xdr:row>85</xdr:row>
      <xdr:rowOff>3811</xdr:rowOff>
    </xdr:to>
    <xdr:cxnSp macro="">
      <xdr:nvCxnSpPr>
        <xdr:cNvPr id="641" name="直線コネクタ 640">
          <a:extLst>
            <a:ext uri="{FF2B5EF4-FFF2-40B4-BE49-F238E27FC236}">
              <a16:creationId xmlns:a16="http://schemas.microsoft.com/office/drawing/2014/main" id="{EB338A27-0021-4299-839E-33B69D7C582A}"/>
            </a:ext>
          </a:extLst>
        </xdr:cNvPr>
        <xdr:cNvCxnSpPr/>
      </xdr:nvCxnSpPr>
      <xdr:spPr>
        <a:xfrm>
          <a:off x="20434300" y="145724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39133</xdr:rowOff>
    </xdr:from>
    <xdr:ext cx="469744" cy="259045"/>
    <xdr:sp macro="" textlink="">
      <xdr:nvSpPr>
        <xdr:cNvPr id="642" name="n_1aveValue【児童館】&#10;一人当たり面積">
          <a:extLst>
            <a:ext uri="{FF2B5EF4-FFF2-40B4-BE49-F238E27FC236}">
              <a16:creationId xmlns:a16="http://schemas.microsoft.com/office/drawing/2014/main" id="{25FC8510-533F-4D89-A501-CF80F0B4DB39}"/>
            </a:ext>
          </a:extLst>
        </xdr:cNvPr>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643" name="n_2aveValue【児童館】&#10;一人当たり面積">
          <a:extLst>
            <a:ext uri="{FF2B5EF4-FFF2-40B4-BE49-F238E27FC236}">
              <a16:creationId xmlns:a16="http://schemas.microsoft.com/office/drawing/2014/main" id="{EAFE7642-2DF8-4182-9EB2-B9C430614FCA}"/>
            </a:ext>
          </a:extLst>
        </xdr:cNvPr>
        <xdr:cNvSpPr txBox="1"/>
      </xdr:nvSpPr>
      <xdr:spPr>
        <a:xfrm>
          <a:off x="20199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644" name="n_3aveValue【児童館】&#10;一人当たり面積">
          <a:extLst>
            <a:ext uri="{FF2B5EF4-FFF2-40B4-BE49-F238E27FC236}">
              <a16:creationId xmlns:a16="http://schemas.microsoft.com/office/drawing/2014/main" id="{38198132-B937-43BA-8D61-2BC10ED0E74B}"/>
            </a:ext>
          </a:extLst>
        </xdr:cNvPr>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645" name="n_1mainValue【児童館】&#10;一人当たり面積">
          <a:extLst>
            <a:ext uri="{FF2B5EF4-FFF2-40B4-BE49-F238E27FC236}">
              <a16:creationId xmlns:a16="http://schemas.microsoft.com/office/drawing/2014/main" id="{CCA7D5BE-5811-4717-85D7-2CD522326B28}"/>
            </a:ext>
          </a:extLst>
        </xdr:cNvPr>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646" name="n_2mainValue【児童館】&#10;一人当たり面積">
          <a:extLst>
            <a:ext uri="{FF2B5EF4-FFF2-40B4-BE49-F238E27FC236}">
              <a16:creationId xmlns:a16="http://schemas.microsoft.com/office/drawing/2014/main" id="{F3075142-B75B-4491-85EA-B90FED5C732E}"/>
            </a:ext>
          </a:extLst>
        </xdr:cNvPr>
        <xdr:cNvSpPr txBox="1"/>
      </xdr:nvSpPr>
      <xdr:spPr>
        <a:xfrm>
          <a:off x="20199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a:extLst>
            <a:ext uri="{FF2B5EF4-FFF2-40B4-BE49-F238E27FC236}">
              <a16:creationId xmlns:a16="http://schemas.microsoft.com/office/drawing/2014/main" id="{12871035-543D-4B85-B17B-1D8FF214E51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a:extLst>
            <a:ext uri="{FF2B5EF4-FFF2-40B4-BE49-F238E27FC236}">
              <a16:creationId xmlns:a16="http://schemas.microsoft.com/office/drawing/2014/main" id="{14ADD018-4EFF-4C2D-BF35-C3784E38D29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a:extLst>
            <a:ext uri="{FF2B5EF4-FFF2-40B4-BE49-F238E27FC236}">
              <a16:creationId xmlns:a16="http://schemas.microsoft.com/office/drawing/2014/main" id="{5C45F182-2B25-446E-A2D9-A683292BAC2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a:extLst>
            <a:ext uri="{FF2B5EF4-FFF2-40B4-BE49-F238E27FC236}">
              <a16:creationId xmlns:a16="http://schemas.microsoft.com/office/drawing/2014/main" id="{0351ED19-D069-4181-9026-E29E1BED6DC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a:extLst>
            <a:ext uri="{FF2B5EF4-FFF2-40B4-BE49-F238E27FC236}">
              <a16:creationId xmlns:a16="http://schemas.microsoft.com/office/drawing/2014/main" id="{5FF2DDB8-E9CF-48B8-87F7-827981A93C9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a:extLst>
            <a:ext uri="{FF2B5EF4-FFF2-40B4-BE49-F238E27FC236}">
              <a16:creationId xmlns:a16="http://schemas.microsoft.com/office/drawing/2014/main" id="{1E542187-FB2A-42C3-95BE-C067B0E0695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a:extLst>
            <a:ext uri="{FF2B5EF4-FFF2-40B4-BE49-F238E27FC236}">
              <a16:creationId xmlns:a16="http://schemas.microsoft.com/office/drawing/2014/main" id="{4AD16595-5068-4587-8EA0-543B9A66D45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a:extLst>
            <a:ext uri="{FF2B5EF4-FFF2-40B4-BE49-F238E27FC236}">
              <a16:creationId xmlns:a16="http://schemas.microsoft.com/office/drawing/2014/main" id="{1B62C67C-B8E3-4189-9B1B-4A715D0FDD1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a:extLst>
            <a:ext uri="{FF2B5EF4-FFF2-40B4-BE49-F238E27FC236}">
              <a16:creationId xmlns:a16="http://schemas.microsoft.com/office/drawing/2014/main" id="{B8017FF9-C7E6-4064-AB2D-8BFF7DF8C9B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a:extLst>
            <a:ext uri="{FF2B5EF4-FFF2-40B4-BE49-F238E27FC236}">
              <a16:creationId xmlns:a16="http://schemas.microsoft.com/office/drawing/2014/main" id="{01754B95-E819-4B4B-B453-1F2D54897A1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57" name="テキスト ボックス 656">
          <a:extLst>
            <a:ext uri="{FF2B5EF4-FFF2-40B4-BE49-F238E27FC236}">
              <a16:creationId xmlns:a16="http://schemas.microsoft.com/office/drawing/2014/main" id="{DA6A1061-4041-4A0A-A529-B179A61E13BB}"/>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8" name="直線コネクタ 657">
          <a:extLst>
            <a:ext uri="{FF2B5EF4-FFF2-40B4-BE49-F238E27FC236}">
              <a16:creationId xmlns:a16="http://schemas.microsoft.com/office/drawing/2014/main" id="{44032114-7894-4EB1-885F-F071F90FFBBB}"/>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9" name="テキスト ボックス 658">
          <a:extLst>
            <a:ext uri="{FF2B5EF4-FFF2-40B4-BE49-F238E27FC236}">
              <a16:creationId xmlns:a16="http://schemas.microsoft.com/office/drawing/2014/main" id="{E58D0CF2-6277-4B96-A23A-AFB10AD87F1F}"/>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60" name="直線コネクタ 659">
          <a:extLst>
            <a:ext uri="{FF2B5EF4-FFF2-40B4-BE49-F238E27FC236}">
              <a16:creationId xmlns:a16="http://schemas.microsoft.com/office/drawing/2014/main" id="{8709CE5C-9156-4108-B26E-5B7A8A812AD1}"/>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1" name="テキスト ボックス 660">
          <a:extLst>
            <a:ext uri="{FF2B5EF4-FFF2-40B4-BE49-F238E27FC236}">
              <a16:creationId xmlns:a16="http://schemas.microsoft.com/office/drawing/2014/main" id="{7AB6837B-D992-4B60-B853-0AC899C7EE06}"/>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2" name="直線コネクタ 661">
          <a:extLst>
            <a:ext uri="{FF2B5EF4-FFF2-40B4-BE49-F238E27FC236}">
              <a16:creationId xmlns:a16="http://schemas.microsoft.com/office/drawing/2014/main" id="{990D2122-489E-4A7A-B62B-23A4A6DD5029}"/>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3" name="テキスト ボックス 662">
          <a:extLst>
            <a:ext uri="{FF2B5EF4-FFF2-40B4-BE49-F238E27FC236}">
              <a16:creationId xmlns:a16="http://schemas.microsoft.com/office/drawing/2014/main" id="{1029A805-F435-44F6-B091-FEA98D842A7A}"/>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4" name="直線コネクタ 663">
          <a:extLst>
            <a:ext uri="{FF2B5EF4-FFF2-40B4-BE49-F238E27FC236}">
              <a16:creationId xmlns:a16="http://schemas.microsoft.com/office/drawing/2014/main" id="{9C25CDE2-9DF4-4E10-B4AD-F6E4227D316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65" name="テキスト ボックス 664">
          <a:extLst>
            <a:ext uri="{FF2B5EF4-FFF2-40B4-BE49-F238E27FC236}">
              <a16:creationId xmlns:a16="http://schemas.microsoft.com/office/drawing/2014/main" id="{68A127EC-F5D3-42F3-9696-D2A209720AAB}"/>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109144D7-2679-46EA-BFCC-1600726CD33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446BDB0A-320C-4E36-B70C-59DC5B1632D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0C0BFCE8-8D98-4376-9A0B-B71E2008265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669" name="直線コネクタ 668">
          <a:extLst>
            <a:ext uri="{FF2B5EF4-FFF2-40B4-BE49-F238E27FC236}">
              <a16:creationId xmlns:a16="http://schemas.microsoft.com/office/drawing/2014/main" id="{B5636E80-2D5B-40F4-A3EC-5A5F202562B1}"/>
            </a:ext>
          </a:extLst>
        </xdr:cNvPr>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670" name="【公民館】&#10;有形固定資産減価償却率最小値テキスト">
          <a:extLst>
            <a:ext uri="{FF2B5EF4-FFF2-40B4-BE49-F238E27FC236}">
              <a16:creationId xmlns:a16="http://schemas.microsoft.com/office/drawing/2014/main" id="{81FAC753-FBBF-4C76-8DA1-649773DED8AE}"/>
            </a:ext>
          </a:extLst>
        </xdr:cNvPr>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671" name="直線コネクタ 670">
          <a:extLst>
            <a:ext uri="{FF2B5EF4-FFF2-40B4-BE49-F238E27FC236}">
              <a16:creationId xmlns:a16="http://schemas.microsoft.com/office/drawing/2014/main" id="{1DA5ACF4-A067-4EB3-990D-84C53A9B6D2A}"/>
            </a:ext>
          </a:extLst>
        </xdr:cNvPr>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72" name="【公民館】&#10;有形固定資産減価償却率最大値テキスト">
          <a:extLst>
            <a:ext uri="{FF2B5EF4-FFF2-40B4-BE49-F238E27FC236}">
              <a16:creationId xmlns:a16="http://schemas.microsoft.com/office/drawing/2014/main" id="{0B020B42-3FAC-431C-A225-EF45B1F792F9}"/>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73" name="直線コネクタ 672">
          <a:extLst>
            <a:ext uri="{FF2B5EF4-FFF2-40B4-BE49-F238E27FC236}">
              <a16:creationId xmlns:a16="http://schemas.microsoft.com/office/drawing/2014/main" id="{74DB8841-6A7F-46C5-B290-E0236B4F2593}"/>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9414</xdr:rowOff>
    </xdr:from>
    <xdr:ext cx="405111" cy="259045"/>
    <xdr:sp macro="" textlink="">
      <xdr:nvSpPr>
        <xdr:cNvPr id="674" name="【公民館】&#10;有形固定資産減価償却率平均値テキスト">
          <a:extLst>
            <a:ext uri="{FF2B5EF4-FFF2-40B4-BE49-F238E27FC236}">
              <a16:creationId xmlns:a16="http://schemas.microsoft.com/office/drawing/2014/main" id="{36A91635-CB59-4216-AA67-AB041131473D}"/>
            </a:ext>
          </a:extLst>
        </xdr:cNvPr>
        <xdr:cNvSpPr txBox="1"/>
      </xdr:nvSpPr>
      <xdr:spPr>
        <a:xfrm>
          <a:off x="16357600" y="17668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675" name="フローチャート: 判断 674">
          <a:extLst>
            <a:ext uri="{FF2B5EF4-FFF2-40B4-BE49-F238E27FC236}">
              <a16:creationId xmlns:a16="http://schemas.microsoft.com/office/drawing/2014/main" id="{38FEC279-C291-48DC-A526-995B9F7880DB}"/>
            </a:ext>
          </a:extLst>
        </xdr:cNvPr>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676" name="フローチャート: 判断 675">
          <a:extLst>
            <a:ext uri="{FF2B5EF4-FFF2-40B4-BE49-F238E27FC236}">
              <a16:creationId xmlns:a16="http://schemas.microsoft.com/office/drawing/2014/main" id="{E9FDDC95-4E8F-4AAB-AC9C-5D1924D6EB7B}"/>
            </a:ext>
          </a:extLst>
        </xdr:cNvPr>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677" name="フローチャート: 判断 676">
          <a:extLst>
            <a:ext uri="{FF2B5EF4-FFF2-40B4-BE49-F238E27FC236}">
              <a16:creationId xmlns:a16="http://schemas.microsoft.com/office/drawing/2014/main" id="{431461A5-325C-4EAE-897D-06F3DC607907}"/>
            </a:ext>
          </a:extLst>
        </xdr:cNvPr>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678" name="フローチャート: 判断 677">
          <a:extLst>
            <a:ext uri="{FF2B5EF4-FFF2-40B4-BE49-F238E27FC236}">
              <a16:creationId xmlns:a16="http://schemas.microsoft.com/office/drawing/2014/main" id="{381C927F-0236-4B07-940B-0102F509E639}"/>
            </a:ext>
          </a:extLst>
        </xdr:cNvPr>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37DCFF1F-5C93-4408-BEAC-387E3D0A03B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B2B5C7DB-2308-4694-B572-95EE32E929F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65F39E33-EDC5-4DA0-973E-20A945625FB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D84322A2-EE0F-415C-A336-F785876A6C2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8FAA72A8-E92C-468E-A0EF-58234EBA3DB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105411</xdr:rowOff>
    </xdr:from>
    <xdr:to>
      <xdr:col>85</xdr:col>
      <xdr:colOff>177800</xdr:colOff>
      <xdr:row>108</xdr:row>
      <xdr:rowOff>35561</xdr:rowOff>
    </xdr:to>
    <xdr:sp macro="" textlink="">
      <xdr:nvSpPr>
        <xdr:cNvPr id="684" name="楕円 683">
          <a:extLst>
            <a:ext uri="{FF2B5EF4-FFF2-40B4-BE49-F238E27FC236}">
              <a16:creationId xmlns:a16="http://schemas.microsoft.com/office/drawing/2014/main" id="{19CF3E68-E3E1-44E5-803C-CC0D8BA59BDF}"/>
            </a:ext>
          </a:extLst>
        </xdr:cNvPr>
        <xdr:cNvSpPr/>
      </xdr:nvSpPr>
      <xdr:spPr>
        <a:xfrm>
          <a:off x="16268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20338</xdr:rowOff>
    </xdr:from>
    <xdr:ext cx="405111" cy="259045"/>
    <xdr:sp macro="" textlink="">
      <xdr:nvSpPr>
        <xdr:cNvPr id="685" name="【公民館】&#10;有形固定資産減価償却率該当値テキスト">
          <a:extLst>
            <a:ext uri="{FF2B5EF4-FFF2-40B4-BE49-F238E27FC236}">
              <a16:creationId xmlns:a16="http://schemas.microsoft.com/office/drawing/2014/main" id="{E21C8528-14AD-4797-9F2F-82CCB0C13B80}"/>
            </a:ext>
          </a:extLst>
        </xdr:cNvPr>
        <xdr:cNvSpPr txBox="1"/>
      </xdr:nvSpPr>
      <xdr:spPr>
        <a:xfrm>
          <a:off x="16357600" y="1836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151130</xdr:rowOff>
    </xdr:from>
    <xdr:to>
      <xdr:col>81</xdr:col>
      <xdr:colOff>101600</xdr:colOff>
      <xdr:row>108</xdr:row>
      <xdr:rowOff>81280</xdr:rowOff>
    </xdr:to>
    <xdr:sp macro="" textlink="">
      <xdr:nvSpPr>
        <xdr:cNvPr id="686" name="楕円 685">
          <a:extLst>
            <a:ext uri="{FF2B5EF4-FFF2-40B4-BE49-F238E27FC236}">
              <a16:creationId xmlns:a16="http://schemas.microsoft.com/office/drawing/2014/main" id="{A564FD88-B9CC-4388-892A-6BEE152FAEF6}"/>
            </a:ext>
          </a:extLst>
        </xdr:cNvPr>
        <xdr:cNvSpPr/>
      </xdr:nvSpPr>
      <xdr:spPr>
        <a:xfrm>
          <a:off x="1543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156211</xdr:rowOff>
    </xdr:from>
    <xdr:to>
      <xdr:col>85</xdr:col>
      <xdr:colOff>127000</xdr:colOff>
      <xdr:row>108</xdr:row>
      <xdr:rowOff>30480</xdr:rowOff>
    </xdr:to>
    <xdr:cxnSp macro="">
      <xdr:nvCxnSpPr>
        <xdr:cNvPr id="687" name="直線コネクタ 686">
          <a:extLst>
            <a:ext uri="{FF2B5EF4-FFF2-40B4-BE49-F238E27FC236}">
              <a16:creationId xmlns:a16="http://schemas.microsoft.com/office/drawing/2014/main" id="{2DDE8D1A-0814-4124-AFB1-0913F0683008}"/>
            </a:ext>
          </a:extLst>
        </xdr:cNvPr>
        <xdr:cNvCxnSpPr/>
      </xdr:nvCxnSpPr>
      <xdr:spPr>
        <a:xfrm flipV="1">
          <a:off x="15481300" y="185013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105411</xdr:rowOff>
    </xdr:from>
    <xdr:to>
      <xdr:col>76</xdr:col>
      <xdr:colOff>165100</xdr:colOff>
      <xdr:row>106</xdr:row>
      <xdr:rowOff>35561</xdr:rowOff>
    </xdr:to>
    <xdr:sp macro="" textlink="">
      <xdr:nvSpPr>
        <xdr:cNvPr id="688" name="楕円 687">
          <a:extLst>
            <a:ext uri="{FF2B5EF4-FFF2-40B4-BE49-F238E27FC236}">
              <a16:creationId xmlns:a16="http://schemas.microsoft.com/office/drawing/2014/main" id="{2A0A7088-BC8D-42C3-9A56-B19BE255D3A5}"/>
            </a:ext>
          </a:extLst>
        </xdr:cNvPr>
        <xdr:cNvSpPr/>
      </xdr:nvSpPr>
      <xdr:spPr>
        <a:xfrm>
          <a:off x="14541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156211</xdr:rowOff>
    </xdr:from>
    <xdr:to>
      <xdr:col>81</xdr:col>
      <xdr:colOff>50800</xdr:colOff>
      <xdr:row>108</xdr:row>
      <xdr:rowOff>30480</xdr:rowOff>
    </xdr:to>
    <xdr:cxnSp macro="">
      <xdr:nvCxnSpPr>
        <xdr:cNvPr id="689" name="直線コネクタ 688">
          <a:extLst>
            <a:ext uri="{FF2B5EF4-FFF2-40B4-BE49-F238E27FC236}">
              <a16:creationId xmlns:a16="http://schemas.microsoft.com/office/drawing/2014/main" id="{C1BD9575-CF3C-4908-BA67-4B4309A83CBF}"/>
            </a:ext>
          </a:extLst>
        </xdr:cNvPr>
        <xdr:cNvCxnSpPr/>
      </xdr:nvCxnSpPr>
      <xdr:spPr>
        <a:xfrm>
          <a:off x="14592300" y="18158461"/>
          <a:ext cx="889000" cy="38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24655</xdr:rowOff>
    </xdr:from>
    <xdr:ext cx="405111" cy="259045"/>
    <xdr:sp macro="" textlink="">
      <xdr:nvSpPr>
        <xdr:cNvPr id="690" name="n_1aveValue【公民館】&#10;有形固定資産減価償却率">
          <a:extLst>
            <a:ext uri="{FF2B5EF4-FFF2-40B4-BE49-F238E27FC236}">
              <a16:creationId xmlns:a16="http://schemas.microsoft.com/office/drawing/2014/main" id="{EB891108-C59D-47B8-9034-085EE661377D}"/>
            </a:ext>
          </a:extLst>
        </xdr:cNvPr>
        <xdr:cNvSpPr txBox="1"/>
      </xdr:nvSpPr>
      <xdr:spPr>
        <a:xfrm>
          <a:off x="15266044" y="1768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691" name="n_2aveValue【公民館】&#10;有形固定資産減価償却率">
          <a:extLst>
            <a:ext uri="{FF2B5EF4-FFF2-40B4-BE49-F238E27FC236}">
              <a16:creationId xmlns:a16="http://schemas.microsoft.com/office/drawing/2014/main" id="{15946AF1-C13C-4087-BA37-BF14765F23FE}"/>
            </a:ext>
          </a:extLst>
        </xdr:cNvPr>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150385</xdr:rowOff>
    </xdr:from>
    <xdr:ext cx="405111" cy="259045"/>
    <xdr:sp macro="" textlink="">
      <xdr:nvSpPr>
        <xdr:cNvPr id="692" name="n_3aveValue【公民館】&#10;有形固定資産減価償却率">
          <a:extLst>
            <a:ext uri="{FF2B5EF4-FFF2-40B4-BE49-F238E27FC236}">
              <a16:creationId xmlns:a16="http://schemas.microsoft.com/office/drawing/2014/main" id="{032086AF-05E7-4576-90EC-4C34D0A50D14}"/>
            </a:ext>
          </a:extLst>
        </xdr:cNvPr>
        <xdr:cNvSpPr txBox="1"/>
      </xdr:nvSpPr>
      <xdr:spPr>
        <a:xfrm>
          <a:off x="13500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72407</xdr:rowOff>
    </xdr:from>
    <xdr:ext cx="405111" cy="259045"/>
    <xdr:sp macro="" textlink="">
      <xdr:nvSpPr>
        <xdr:cNvPr id="693" name="n_1mainValue【公民館】&#10;有形固定資産減価償却率">
          <a:extLst>
            <a:ext uri="{FF2B5EF4-FFF2-40B4-BE49-F238E27FC236}">
              <a16:creationId xmlns:a16="http://schemas.microsoft.com/office/drawing/2014/main" id="{52C92194-5779-4B60-8C73-408713B420B3}"/>
            </a:ext>
          </a:extLst>
        </xdr:cNvPr>
        <xdr:cNvSpPr txBox="1"/>
      </xdr:nvSpPr>
      <xdr:spPr>
        <a:xfrm>
          <a:off x="152660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26688</xdr:rowOff>
    </xdr:from>
    <xdr:ext cx="405111" cy="259045"/>
    <xdr:sp macro="" textlink="">
      <xdr:nvSpPr>
        <xdr:cNvPr id="694" name="n_2mainValue【公民館】&#10;有形固定資産減価償却率">
          <a:extLst>
            <a:ext uri="{FF2B5EF4-FFF2-40B4-BE49-F238E27FC236}">
              <a16:creationId xmlns:a16="http://schemas.microsoft.com/office/drawing/2014/main" id="{AD0FB841-3E56-4333-B036-006870038DFB}"/>
            </a:ext>
          </a:extLst>
        </xdr:cNvPr>
        <xdr:cNvSpPr txBox="1"/>
      </xdr:nvSpPr>
      <xdr:spPr>
        <a:xfrm>
          <a:off x="14389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53ECC59C-5B49-40A6-B071-485F503ABE8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2AA80900-1CA7-4638-863C-07ABB4E1C34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77727887-A2AA-4A81-B4D6-3F78434AB50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C7398278-A976-4DE6-9D4C-3B53AA0CCAC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3A117EC4-7C8C-4EFB-8BAB-ED596D4A6B7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0B740D1F-3F13-4AAA-9F1E-2B76C873A2F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BCE47C0E-9C14-467C-9667-20452931664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8B86F026-21F6-4F5E-ABC9-CC2FB84EE74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34B27559-FCA7-48A4-A106-D124BCDD263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7D8445B4-7100-42EF-BD5D-C6A1164806E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a:extLst>
            <a:ext uri="{FF2B5EF4-FFF2-40B4-BE49-F238E27FC236}">
              <a16:creationId xmlns:a16="http://schemas.microsoft.com/office/drawing/2014/main" id="{12B4337C-968C-47B5-91DE-148D2491C74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a:extLst>
            <a:ext uri="{FF2B5EF4-FFF2-40B4-BE49-F238E27FC236}">
              <a16:creationId xmlns:a16="http://schemas.microsoft.com/office/drawing/2014/main" id="{0066638F-8DDE-4470-8317-F8C8A041394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a:extLst>
            <a:ext uri="{FF2B5EF4-FFF2-40B4-BE49-F238E27FC236}">
              <a16:creationId xmlns:a16="http://schemas.microsoft.com/office/drawing/2014/main" id="{4B8B9C67-9C6D-4B89-999C-AD34849A1A8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a:extLst>
            <a:ext uri="{FF2B5EF4-FFF2-40B4-BE49-F238E27FC236}">
              <a16:creationId xmlns:a16="http://schemas.microsoft.com/office/drawing/2014/main" id="{E27FB167-E94C-4F34-9EDE-E0D6D72947F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a:extLst>
            <a:ext uri="{FF2B5EF4-FFF2-40B4-BE49-F238E27FC236}">
              <a16:creationId xmlns:a16="http://schemas.microsoft.com/office/drawing/2014/main" id="{B8BBB301-1191-4326-9E1C-C340B8F6B8E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a:extLst>
            <a:ext uri="{FF2B5EF4-FFF2-40B4-BE49-F238E27FC236}">
              <a16:creationId xmlns:a16="http://schemas.microsoft.com/office/drawing/2014/main" id="{BA35423F-7C2D-48D5-92B1-B47C458DC50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a:extLst>
            <a:ext uri="{FF2B5EF4-FFF2-40B4-BE49-F238E27FC236}">
              <a16:creationId xmlns:a16="http://schemas.microsoft.com/office/drawing/2014/main" id="{74563E9E-2870-4C3E-AA28-AA9903E0385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a:extLst>
            <a:ext uri="{FF2B5EF4-FFF2-40B4-BE49-F238E27FC236}">
              <a16:creationId xmlns:a16="http://schemas.microsoft.com/office/drawing/2014/main" id="{167B4507-E2ED-447B-9B7C-E8C655FB40C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a:extLst>
            <a:ext uri="{FF2B5EF4-FFF2-40B4-BE49-F238E27FC236}">
              <a16:creationId xmlns:a16="http://schemas.microsoft.com/office/drawing/2014/main" id="{A1D6804B-C19E-43E9-9935-4B8C85E73EF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a:extLst>
            <a:ext uri="{FF2B5EF4-FFF2-40B4-BE49-F238E27FC236}">
              <a16:creationId xmlns:a16="http://schemas.microsoft.com/office/drawing/2014/main" id="{B11993E6-046F-4009-BBAC-1852F923CEF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a:extLst>
            <a:ext uri="{FF2B5EF4-FFF2-40B4-BE49-F238E27FC236}">
              <a16:creationId xmlns:a16="http://schemas.microsoft.com/office/drawing/2014/main" id="{0F04755D-4992-4BA4-A310-BC601EB949C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a:extLst>
            <a:ext uri="{FF2B5EF4-FFF2-40B4-BE49-F238E27FC236}">
              <a16:creationId xmlns:a16="http://schemas.microsoft.com/office/drawing/2014/main" id="{0DAD8FD4-6214-4CB4-B970-4486D4FED3F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FB81DAC1-0087-454B-8FA0-90FA1C98533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75B1B9E2-65FA-41A6-8A2A-ECF864F9D38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D787E70D-F659-4346-A2BA-7C85DBD8E2E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720" name="直線コネクタ 719">
          <a:extLst>
            <a:ext uri="{FF2B5EF4-FFF2-40B4-BE49-F238E27FC236}">
              <a16:creationId xmlns:a16="http://schemas.microsoft.com/office/drawing/2014/main" id="{76857297-9EF1-4235-9ECB-9D7D83723817}"/>
            </a:ext>
          </a:extLst>
        </xdr:cNvPr>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21" name="【公民館】&#10;一人当たり面積最小値テキスト">
          <a:extLst>
            <a:ext uri="{FF2B5EF4-FFF2-40B4-BE49-F238E27FC236}">
              <a16:creationId xmlns:a16="http://schemas.microsoft.com/office/drawing/2014/main" id="{259EEE71-C2A1-4967-9322-5B6C745C9B98}"/>
            </a:ext>
          </a:extLst>
        </xdr:cNvPr>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22" name="直線コネクタ 721">
          <a:extLst>
            <a:ext uri="{FF2B5EF4-FFF2-40B4-BE49-F238E27FC236}">
              <a16:creationId xmlns:a16="http://schemas.microsoft.com/office/drawing/2014/main" id="{67623928-8B6E-4318-BC5F-1F2AF41EB01F}"/>
            </a:ext>
          </a:extLst>
        </xdr:cNvPr>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723" name="【公民館】&#10;一人当たり面積最大値テキスト">
          <a:extLst>
            <a:ext uri="{FF2B5EF4-FFF2-40B4-BE49-F238E27FC236}">
              <a16:creationId xmlns:a16="http://schemas.microsoft.com/office/drawing/2014/main" id="{C60B0CF8-F450-48C0-9673-CD56D4C16E62}"/>
            </a:ext>
          </a:extLst>
        </xdr:cNvPr>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724" name="直線コネクタ 723">
          <a:extLst>
            <a:ext uri="{FF2B5EF4-FFF2-40B4-BE49-F238E27FC236}">
              <a16:creationId xmlns:a16="http://schemas.microsoft.com/office/drawing/2014/main" id="{25E6F4DF-3967-4D76-9CF5-537F919A5397}"/>
            </a:ext>
          </a:extLst>
        </xdr:cNvPr>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23784</xdr:rowOff>
    </xdr:from>
    <xdr:ext cx="469744" cy="259045"/>
    <xdr:sp macro="" textlink="">
      <xdr:nvSpPr>
        <xdr:cNvPr id="725" name="【公民館】&#10;一人当たり面積平均値テキスト">
          <a:extLst>
            <a:ext uri="{FF2B5EF4-FFF2-40B4-BE49-F238E27FC236}">
              <a16:creationId xmlns:a16="http://schemas.microsoft.com/office/drawing/2014/main" id="{85EF66B9-BA80-4F54-9C07-FBD2CC09E9D0}"/>
            </a:ext>
          </a:extLst>
        </xdr:cNvPr>
        <xdr:cNvSpPr txBox="1"/>
      </xdr:nvSpPr>
      <xdr:spPr>
        <a:xfrm>
          <a:off x="22199600" y="18197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726" name="フローチャート: 判断 725">
          <a:extLst>
            <a:ext uri="{FF2B5EF4-FFF2-40B4-BE49-F238E27FC236}">
              <a16:creationId xmlns:a16="http://schemas.microsoft.com/office/drawing/2014/main" id="{C80B9BE7-7572-4959-A876-A316CAF92F85}"/>
            </a:ext>
          </a:extLst>
        </xdr:cNvPr>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27" name="フローチャート: 判断 726">
          <a:extLst>
            <a:ext uri="{FF2B5EF4-FFF2-40B4-BE49-F238E27FC236}">
              <a16:creationId xmlns:a16="http://schemas.microsoft.com/office/drawing/2014/main" id="{D3E1A517-E75C-46E5-A76A-A1CECBA02535}"/>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28" name="フローチャート: 判断 727">
          <a:extLst>
            <a:ext uri="{FF2B5EF4-FFF2-40B4-BE49-F238E27FC236}">
              <a16:creationId xmlns:a16="http://schemas.microsoft.com/office/drawing/2014/main" id="{24516C2A-4C6E-410C-987D-8F10B604F927}"/>
            </a:ext>
          </a:extLst>
        </xdr:cNvPr>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729" name="フローチャート: 判断 728">
          <a:extLst>
            <a:ext uri="{FF2B5EF4-FFF2-40B4-BE49-F238E27FC236}">
              <a16:creationId xmlns:a16="http://schemas.microsoft.com/office/drawing/2014/main" id="{AA161D35-AAFC-4F2C-82EC-1E67782B57F8}"/>
            </a:ext>
          </a:extLst>
        </xdr:cNvPr>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AF9F9EB-F346-40AD-B39F-84FDDB7732B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26AECC75-2A37-4B0E-9D77-548EB47D32B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FD16A3B4-2BAC-4038-90CB-851AF46C663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4DBCE9F9-786B-4004-B90F-2A977BE2E47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F1ED5634-75EB-41AE-B104-2421DE9326E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74386</xdr:rowOff>
    </xdr:from>
    <xdr:to>
      <xdr:col>116</xdr:col>
      <xdr:colOff>114300</xdr:colOff>
      <xdr:row>109</xdr:row>
      <xdr:rowOff>4536</xdr:rowOff>
    </xdr:to>
    <xdr:sp macro="" textlink="">
      <xdr:nvSpPr>
        <xdr:cNvPr id="735" name="楕円 734">
          <a:extLst>
            <a:ext uri="{FF2B5EF4-FFF2-40B4-BE49-F238E27FC236}">
              <a16:creationId xmlns:a16="http://schemas.microsoft.com/office/drawing/2014/main" id="{51833B8A-CC89-4482-86C9-3FED6B0628E4}"/>
            </a:ext>
          </a:extLst>
        </xdr:cNvPr>
        <xdr:cNvSpPr/>
      </xdr:nvSpPr>
      <xdr:spPr>
        <a:xfrm>
          <a:off x="221107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160763</xdr:rowOff>
    </xdr:from>
    <xdr:ext cx="469744" cy="259045"/>
    <xdr:sp macro="" textlink="">
      <xdr:nvSpPr>
        <xdr:cNvPr id="736" name="【公民館】&#10;一人当たり面積該当値テキスト">
          <a:extLst>
            <a:ext uri="{FF2B5EF4-FFF2-40B4-BE49-F238E27FC236}">
              <a16:creationId xmlns:a16="http://schemas.microsoft.com/office/drawing/2014/main" id="{2E085180-5970-48C6-8429-E2EF564E5200}"/>
            </a:ext>
          </a:extLst>
        </xdr:cNvPr>
        <xdr:cNvSpPr txBox="1"/>
      </xdr:nvSpPr>
      <xdr:spPr>
        <a:xfrm>
          <a:off x="22199600" y="1850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74386</xdr:rowOff>
    </xdr:from>
    <xdr:to>
      <xdr:col>112</xdr:col>
      <xdr:colOff>38100</xdr:colOff>
      <xdr:row>109</xdr:row>
      <xdr:rowOff>4536</xdr:rowOff>
    </xdr:to>
    <xdr:sp macro="" textlink="">
      <xdr:nvSpPr>
        <xdr:cNvPr id="737" name="楕円 736">
          <a:extLst>
            <a:ext uri="{FF2B5EF4-FFF2-40B4-BE49-F238E27FC236}">
              <a16:creationId xmlns:a16="http://schemas.microsoft.com/office/drawing/2014/main" id="{BBFFAD76-D274-4831-ABDA-91A3BEC8DF24}"/>
            </a:ext>
          </a:extLst>
        </xdr:cNvPr>
        <xdr:cNvSpPr/>
      </xdr:nvSpPr>
      <xdr:spPr>
        <a:xfrm>
          <a:off x="21272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125186</xdr:rowOff>
    </xdr:from>
    <xdr:to>
      <xdr:col>116</xdr:col>
      <xdr:colOff>63500</xdr:colOff>
      <xdr:row>108</xdr:row>
      <xdr:rowOff>125186</xdr:rowOff>
    </xdr:to>
    <xdr:cxnSp macro="">
      <xdr:nvCxnSpPr>
        <xdr:cNvPr id="738" name="直線コネクタ 737">
          <a:extLst>
            <a:ext uri="{FF2B5EF4-FFF2-40B4-BE49-F238E27FC236}">
              <a16:creationId xmlns:a16="http://schemas.microsoft.com/office/drawing/2014/main" id="{14BA0D72-2426-4B86-95E1-5F4DCFF261E3}"/>
            </a:ext>
          </a:extLst>
        </xdr:cNvPr>
        <xdr:cNvCxnSpPr/>
      </xdr:nvCxnSpPr>
      <xdr:spPr>
        <a:xfrm>
          <a:off x="21323300" y="18641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72752</xdr:rowOff>
    </xdr:from>
    <xdr:to>
      <xdr:col>107</xdr:col>
      <xdr:colOff>101600</xdr:colOff>
      <xdr:row>109</xdr:row>
      <xdr:rowOff>2902</xdr:rowOff>
    </xdr:to>
    <xdr:sp macro="" textlink="">
      <xdr:nvSpPr>
        <xdr:cNvPr id="739" name="楕円 738">
          <a:extLst>
            <a:ext uri="{FF2B5EF4-FFF2-40B4-BE49-F238E27FC236}">
              <a16:creationId xmlns:a16="http://schemas.microsoft.com/office/drawing/2014/main" id="{D6C233B4-5ABF-4CDE-AD53-2139E9DF54F0}"/>
            </a:ext>
          </a:extLst>
        </xdr:cNvPr>
        <xdr:cNvSpPr/>
      </xdr:nvSpPr>
      <xdr:spPr>
        <a:xfrm>
          <a:off x="20383500" y="1858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123552</xdr:rowOff>
    </xdr:from>
    <xdr:to>
      <xdr:col>111</xdr:col>
      <xdr:colOff>177800</xdr:colOff>
      <xdr:row>108</xdr:row>
      <xdr:rowOff>125186</xdr:rowOff>
    </xdr:to>
    <xdr:cxnSp macro="">
      <xdr:nvCxnSpPr>
        <xdr:cNvPr id="740" name="直線コネクタ 739">
          <a:extLst>
            <a:ext uri="{FF2B5EF4-FFF2-40B4-BE49-F238E27FC236}">
              <a16:creationId xmlns:a16="http://schemas.microsoft.com/office/drawing/2014/main" id="{CA798FC5-977D-429F-8D56-0D9497DBDC65}"/>
            </a:ext>
          </a:extLst>
        </xdr:cNvPr>
        <xdr:cNvCxnSpPr/>
      </xdr:nvCxnSpPr>
      <xdr:spPr>
        <a:xfrm>
          <a:off x="20434300" y="1864015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741" name="n_1aveValue【公民館】&#10;一人当たり面積">
          <a:extLst>
            <a:ext uri="{FF2B5EF4-FFF2-40B4-BE49-F238E27FC236}">
              <a16:creationId xmlns:a16="http://schemas.microsoft.com/office/drawing/2014/main" id="{C5A7CEDE-FDB5-46C7-9DE1-5C9EF83010EE}"/>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742" name="n_2aveValue【公民館】&#10;一人当たり面積">
          <a:extLst>
            <a:ext uri="{FF2B5EF4-FFF2-40B4-BE49-F238E27FC236}">
              <a16:creationId xmlns:a16="http://schemas.microsoft.com/office/drawing/2014/main" id="{B267C97E-DA9B-48EA-97BE-D538AFFA5CCF}"/>
            </a:ext>
          </a:extLst>
        </xdr:cNvPr>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146793</xdr:rowOff>
    </xdr:from>
    <xdr:ext cx="469744" cy="259045"/>
    <xdr:sp macro="" textlink="">
      <xdr:nvSpPr>
        <xdr:cNvPr id="743" name="n_3aveValue【公民館】&#10;一人当たり面積">
          <a:extLst>
            <a:ext uri="{FF2B5EF4-FFF2-40B4-BE49-F238E27FC236}">
              <a16:creationId xmlns:a16="http://schemas.microsoft.com/office/drawing/2014/main" id="{2DA81EA8-55A8-4AE7-BB5E-B5B61D4354C8}"/>
            </a:ext>
          </a:extLst>
        </xdr:cNvPr>
        <xdr:cNvSpPr txBox="1"/>
      </xdr:nvSpPr>
      <xdr:spPr>
        <a:xfrm>
          <a:off x="19310427" y="1814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167113</xdr:rowOff>
    </xdr:from>
    <xdr:ext cx="469744" cy="259045"/>
    <xdr:sp macro="" textlink="">
      <xdr:nvSpPr>
        <xdr:cNvPr id="744" name="n_1mainValue【公民館】&#10;一人当たり面積">
          <a:extLst>
            <a:ext uri="{FF2B5EF4-FFF2-40B4-BE49-F238E27FC236}">
              <a16:creationId xmlns:a16="http://schemas.microsoft.com/office/drawing/2014/main" id="{DB9C4096-FCE5-4BF3-ABD0-FB99233167B5}"/>
            </a:ext>
          </a:extLst>
        </xdr:cNvPr>
        <xdr:cNvSpPr txBox="1"/>
      </xdr:nvSpPr>
      <xdr:spPr>
        <a:xfrm>
          <a:off x="21075727"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165479</xdr:rowOff>
    </xdr:from>
    <xdr:ext cx="469744" cy="259045"/>
    <xdr:sp macro="" textlink="">
      <xdr:nvSpPr>
        <xdr:cNvPr id="745" name="n_2mainValue【公民館】&#10;一人当たり面積">
          <a:extLst>
            <a:ext uri="{FF2B5EF4-FFF2-40B4-BE49-F238E27FC236}">
              <a16:creationId xmlns:a16="http://schemas.microsoft.com/office/drawing/2014/main" id="{B8728667-FB68-4DAC-A415-8852727E67A2}"/>
            </a:ext>
          </a:extLst>
        </xdr:cNvPr>
        <xdr:cNvSpPr txBox="1"/>
      </xdr:nvSpPr>
      <xdr:spPr>
        <a:xfrm>
          <a:off x="20199427" y="1868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a16="http://schemas.microsoft.com/office/drawing/2014/main" id="{6C2253A3-261B-426D-BDE4-A0C2E473931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a16="http://schemas.microsoft.com/office/drawing/2014/main" id="{9244A316-B34D-419F-A18A-5ACCCFBF9B9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a16="http://schemas.microsoft.com/office/drawing/2014/main" id="{E0AE6B73-874E-4CF0-80D2-C43519D9E05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類似団体と比較して有形固定資産減価償却率が高い水準となっている施設はなく、ほとんどが低い水準もしくは同水準となっている。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全体的に建築経過年数が短いことが要因となっている。ただし、学校施設については、本町の人口増加に伴う児童生徒の増加により、教室数が不足しつつあり、一人当たりの面積も低い水準となっている。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00D9520-E687-42C4-9D25-E1F7A6BD65E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5AA3D15-3B48-4246-844C-639E1241860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3D4B01C-825E-49FD-9746-5C81040C1BE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BAE1F8F-40EF-48E4-8CBD-34CBCB6DE2C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881FC60-69AD-454F-8C69-FCFCAA5D43D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11DC10D-0FCC-4E53-93F5-904788F08BF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38F6EF3-A826-4431-B5B8-827BCED462F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232E5AB-2390-422F-A24F-ADCCE5E0C03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B08DC51-9C46-4D10-B900-F447455479F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0396307-DAAC-443A-A7FC-1B292D2232A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19,810
19,696
5.18
7,459,057
7,255,720
92,389
3,932,270
5,985,039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00F8B71-F43D-4021-B23B-7268000156E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5A57BBE-9C25-40EA-927E-515B4FB8AFE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906BE45-9D8A-4634-983E-F505568638D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08D4539-6F44-4E52-8253-1B991FB971A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B8366DF-9B4C-4528-B6DC-C76B43D4125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026120E-F1FA-4B83-99AA-90D33A68EEF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0E2E5CC-6714-4053-9A25-F3504A55213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F9435E9-ED45-4F04-8F2D-887D92F6DE4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837EBBB-41F2-4240-912E-4F12FBD5F13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3E73811-981A-4B12-8B07-A97958B5D60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484971F-1809-409C-94C0-3856AF76268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0ABD976-2C09-4D73-BF29-804E6DF6E03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6FC5FCC-01A5-4BE0-9967-7F7D751315B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2E911A-6882-4553-BA07-37E06AFFC9F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6884A9F-FAD6-4A32-993B-578D8BA5E4A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FB303CC-754A-45EA-A1EB-A18753A98F2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DE4D132-72D9-44DB-A611-78557CE5083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F0237B3-B7A7-46AE-8159-4910084B8D9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2D9B94A-A028-4945-AB95-7B36C8821E8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A83D1A5-0FFB-4558-B1AE-E2D1EF6F2E1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AE477039-E064-4635-BD7D-9BBC887BC0D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97D8A24-7996-4E44-909E-899C8E3300C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BB39F4A-07AE-4FD1-BD7F-DC6D358FDF5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07A02CD-81DD-4D05-BECB-B90C5A9671D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E2282BD-CF40-4B78-9EA8-ADDF56C0DA4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FCBDD5C-5130-4F0F-9BC9-EB2A345EFA4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F1BB071-0DF2-404E-98A4-332458379DB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CA59902-73F2-426F-8C8D-285606E4494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E68C8F6-F1C4-4B71-8C8A-48C26006DA0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4D73044F-EF5F-4F59-89D9-0957017998F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7F995930-55B9-422B-A507-C59E22BC4C8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4640D50-37CF-4DFC-8CF3-F2C04B5F17F2}"/>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F365170F-8A97-4E89-876A-1C6BBD5246F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CE7E205A-2D54-44F3-AD5D-07E78BAD424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B40A35DD-CF03-4CB4-AA50-87BB0214EF6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EB4B4DF0-D385-4FBA-82EF-20A93F07DCC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8A5C078A-A403-4C9E-BF29-72A82A00480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569BBFF9-CE1B-4A4B-8CC1-02B09FC502F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7A3F1604-B5C5-492F-AAEF-DD56F4E10A1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BAFF347F-2699-4542-AF25-3D252213982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C054FF77-FA73-4C51-B3E6-2FB0DA9E76C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40C1834A-D12D-42F6-A2B4-23F835445A44}"/>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A2E9425-FB82-43B9-85DB-7FA1AA15E99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17F972DD-C389-46F4-B0A1-8AB8DE57C59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D86B8BCC-A3D2-462C-8649-2A2AAD80842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a:extLst>
            <a:ext uri="{FF2B5EF4-FFF2-40B4-BE49-F238E27FC236}">
              <a16:creationId xmlns:a16="http://schemas.microsoft.com/office/drawing/2014/main" id="{37B442F4-8B70-4D44-9C68-BEC98853D5FB}"/>
            </a:ext>
          </a:extLst>
        </xdr:cNvPr>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a:extLst>
            <a:ext uri="{FF2B5EF4-FFF2-40B4-BE49-F238E27FC236}">
              <a16:creationId xmlns:a16="http://schemas.microsoft.com/office/drawing/2014/main" id="{5C0A5484-C697-4D34-9A0B-037DA4643B5A}"/>
            </a:ext>
          </a:extLst>
        </xdr:cNvPr>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a:extLst>
            <a:ext uri="{FF2B5EF4-FFF2-40B4-BE49-F238E27FC236}">
              <a16:creationId xmlns:a16="http://schemas.microsoft.com/office/drawing/2014/main" id="{AAA3E8BD-DB75-457C-A88D-301E733988C8}"/>
            </a:ext>
          </a:extLst>
        </xdr:cNvPr>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ABA20292-857A-4464-BF30-315308C88B64}"/>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7EFD9CE1-90BF-42C8-A75D-DA79C931AE6D}"/>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4190</xdr:rowOff>
    </xdr:from>
    <xdr:ext cx="405111" cy="259045"/>
    <xdr:sp macro="" textlink="">
      <xdr:nvSpPr>
        <xdr:cNvPr id="62" name="【図書館】&#10;有形固定資産減価償却率平均値テキスト">
          <a:extLst>
            <a:ext uri="{FF2B5EF4-FFF2-40B4-BE49-F238E27FC236}">
              <a16:creationId xmlns:a16="http://schemas.microsoft.com/office/drawing/2014/main" id="{D1D48A39-7D0A-4E24-8BC2-C1E5E71BBB87}"/>
            </a:ext>
          </a:extLst>
        </xdr:cNvPr>
        <xdr:cNvSpPr txBox="1"/>
      </xdr:nvSpPr>
      <xdr:spPr>
        <a:xfrm>
          <a:off x="4673600" y="634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152763</xdr:rowOff>
    </xdr:from>
    <xdr:to>
      <xdr:col>24</xdr:col>
      <xdr:colOff>114300</xdr:colOff>
      <xdr:row>38</xdr:row>
      <xdr:rowOff>82913</xdr:rowOff>
    </xdr:to>
    <xdr:sp macro="" textlink="">
      <xdr:nvSpPr>
        <xdr:cNvPr id="63" name="フローチャート: 判断 62">
          <a:extLst>
            <a:ext uri="{FF2B5EF4-FFF2-40B4-BE49-F238E27FC236}">
              <a16:creationId xmlns:a16="http://schemas.microsoft.com/office/drawing/2014/main" id="{0BBCB3E8-05CB-45BD-8ED9-48D1CCAADF1A}"/>
            </a:ext>
          </a:extLst>
        </xdr:cNvPr>
        <xdr:cNvSpPr/>
      </xdr:nvSpPr>
      <xdr:spPr>
        <a:xfrm>
          <a:off x="4584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7438</xdr:rowOff>
    </xdr:from>
    <xdr:to>
      <xdr:col>20</xdr:col>
      <xdr:colOff>38100</xdr:colOff>
      <xdr:row>38</xdr:row>
      <xdr:rowOff>109038</xdr:rowOff>
    </xdr:to>
    <xdr:sp macro="" textlink="">
      <xdr:nvSpPr>
        <xdr:cNvPr id="64" name="フローチャート: 判断 63">
          <a:extLst>
            <a:ext uri="{FF2B5EF4-FFF2-40B4-BE49-F238E27FC236}">
              <a16:creationId xmlns:a16="http://schemas.microsoft.com/office/drawing/2014/main" id="{2EEFA74F-59A6-43EE-9030-53839F5866F3}"/>
            </a:ext>
          </a:extLst>
        </xdr:cNvPr>
        <xdr:cNvSpPr/>
      </xdr:nvSpPr>
      <xdr:spPr>
        <a:xfrm>
          <a:off x="3746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12337</xdr:rowOff>
    </xdr:from>
    <xdr:to>
      <xdr:col>15</xdr:col>
      <xdr:colOff>101600</xdr:colOff>
      <xdr:row>38</xdr:row>
      <xdr:rowOff>113937</xdr:rowOff>
    </xdr:to>
    <xdr:sp macro="" textlink="">
      <xdr:nvSpPr>
        <xdr:cNvPr id="65" name="フローチャート: 判断 64">
          <a:extLst>
            <a:ext uri="{FF2B5EF4-FFF2-40B4-BE49-F238E27FC236}">
              <a16:creationId xmlns:a16="http://schemas.microsoft.com/office/drawing/2014/main" id="{EF6FEF80-60D3-46A6-8ED4-D6BE82B12BEB}"/>
            </a:ext>
          </a:extLst>
        </xdr:cNvPr>
        <xdr:cNvSpPr/>
      </xdr:nvSpPr>
      <xdr:spPr>
        <a:xfrm>
          <a:off x="2857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6" name="フローチャート: 判断 65">
          <a:extLst>
            <a:ext uri="{FF2B5EF4-FFF2-40B4-BE49-F238E27FC236}">
              <a16:creationId xmlns:a16="http://schemas.microsoft.com/office/drawing/2014/main" id="{7BA2AFEA-79D0-4930-B6A3-FA0120BCEE1F}"/>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E5C5FD9-7A62-4A6E-911C-49CE09434CB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F0E6321-0EBA-4A9E-85FD-A2429E5F63C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68AD35F-759C-4F3A-A182-6583DD051BD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C8B5611-468B-4A62-AAEE-FC45DC6957A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C8E83A1-7416-41A9-A8CE-1EB96F6F040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9072</xdr:rowOff>
    </xdr:from>
    <xdr:to>
      <xdr:col>24</xdr:col>
      <xdr:colOff>114300</xdr:colOff>
      <xdr:row>38</xdr:row>
      <xdr:rowOff>110672</xdr:rowOff>
    </xdr:to>
    <xdr:sp macro="" textlink="">
      <xdr:nvSpPr>
        <xdr:cNvPr id="72" name="楕円 71">
          <a:extLst>
            <a:ext uri="{FF2B5EF4-FFF2-40B4-BE49-F238E27FC236}">
              <a16:creationId xmlns:a16="http://schemas.microsoft.com/office/drawing/2014/main" id="{EF842ED4-E854-4A33-AB0E-F5C4F7984639}"/>
            </a:ext>
          </a:extLst>
        </xdr:cNvPr>
        <xdr:cNvSpPr/>
      </xdr:nvSpPr>
      <xdr:spPr>
        <a:xfrm>
          <a:off x="4584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158949</xdr:rowOff>
    </xdr:from>
    <xdr:ext cx="405111" cy="259045"/>
    <xdr:sp macro="" textlink="">
      <xdr:nvSpPr>
        <xdr:cNvPr id="73" name="【図書館】&#10;有形固定資産減価償却率該当値テキスト">
          <a:extLst>
            <a:ext uri="{FF2B5EF4-FFF2-40B4-BE49-F238E27FC236}">
              <a16:creationId xmlns:a16="http://schemas.microsoft.com/office/drawing/2014/main" id="{E44F8DA9-F7EF-42B9-9392-538F468F5D59}"/>
            </a:ext>
          </a:extLst>
        </xdr:cNvPr>
        <xdr:cNvSpPr txBox="1"/>
      </xdr:nvSpPr>
      <xdr:spPr>
        <a:xfrm>
          <a:off x="4673600"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41728</xdr:rowOff>
    </xdr:from>
    <xdr:to>
      <xdr:col>20</xdr:col>
      <xdr:colOff>38100</xdr:colOff>
      <xdr:row>38</xdr:row>
      <xdr:rowOff>143328</xdr:rowOff>
    </xdr:to>
    <xdr:sp macro="" textlink="">
      <xdr:nvSpPr>
        <xdr:cNvPr id="74" name="楕円 73">
          <a:extLst>
            <a:ext uri="{FF2B5EF4-FFF2-40B4-BE49-F238E27FC236}">
              <a16:creationId xmlns:a16="http://schemas.microsoft.com/office/drawing/2014/main" id="{B165FE0F-68B7-49F5-AD21-CE9A5F740712}"/>
            </a:ext>
          </a:extLst>
        </xdr:cNvPr>
        <xdr:cNvSpPr/>
      </xdr:nvSpPr>
      <xdr:spPr>
        <a:xfrm>
          <a:off x="3746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59872</xdr:rowOff>
    </xdr:from>
    <xdr:to>
      <xdr:col>24</xdr:col>
      <xdr:colOff>63500</xdr:colOff>
      <xdr:row>38</xdr:row>
      <xdr:rowOff>92528</xdr:rowOff>
    </xdr:to>
    <xdr:cxnSp macro="">
      <xdr:nvCxnSpPr>
        <xdr:cNvPr id="75" name="直線コネクタ 74">
          <a:extLst>
            <a:ext uri="{FF2B5EF4-FFF2-40B4-BE49-F238E27FC236}">
              <a16:creationId xmlns:a16="http://schemas.microsoft.com/office/drawing/2014/main" id="{EAC70351-644D-49EE-A67C-B5ED6A044293}"/>
            </a:ext>
          </a:extLst>
        </xdr:cNvPr>
        <xdr:cNvCxnSpPr/>
      </xdr:nvCxnSpPr>
      <xdr:spPr>
        <a:xfrm flipV="1">
          <a:off x="3797300" y="6574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107043</xdr:rowOff>
    </xdr:from>
    <xdr:to>
      <xdr:col>15</xdr:col>
      <xdr:colOff>101600</xdr:colOff>
      <xdr:row>37</xdr:row>
      <xdr:rowOff>37193</xdr:rowOff>
    </xdr:to>
    <xdr:sp macro="" textlink="">
      <xdr:nvSpPr>
        <xdr:cNvPr id="76" name="楕円 75">
          <a:extLst>
            <a:ext uri="{FF2B5EF4-FFF2-40B4-BE49-F238E27FC236}">
              <a16:creationId xmlns:a16="http://schemas.microsoft.com/office/drawing/2014/main" id="{5BBAE330-6BAD-4768-B377-D939F2BFEB43}"/>
            </a:ext>
          </a:extLst>
        </xdr:cNvPr>
        <xdr:cNvSpPr/>
      </xdr:nvSpPr>
      <xdr:spPr>
        <a:xfrm>
          <a:off x="28575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157843</xdr:rowOff>
    </xdr:from>
    <xdr:to>
      <xdr:col>19</xdr:col>
      <xdr:colOff>177800</xdr:colOff>
      <xdr:row>38</xdr:row>
      <xdr:rowOff>92528</xdr:rowOff>
    </xdr:to>
    <xdr:cxnSp macro="">
      <xdr:nvCxnSpPr>
        <xdr:cNvPr id="77" name="直線コネクタ 76">
          <a:extLst>
            <a:ext uri="{FF2B5EF4-FFF2-40B4-BE49-F238E27FC236}">
              <a16:creationId xmlns:a16="http://schemas.microsoft.com/office/drawing/2014/main" id="{FBD320B9-B55E-4ECB-B0C7-BA6542A99BF6}"/>
            </a:ext>
          </a:extLst>
        </xdr:cNvPr>
        <xdr:cNvCxnSpPr/>
      </xdr:nvCxnSpPr>
      <xdr:spPr>
        <a:xfrm>
          <a:off x="2908300" y="6330043"/>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125566</xdr:rowOff>
    </xdr:from>
    <xdr:ext cx="405111" cy="259045"/>
    <xdr:sp macro="" textlink="">
      <xdr:nvSpPr>
        <xdr:cNvPr id="78" name="n_1aveValue【図書館】&#10;有形固定資産減価償却率">
          <a:extLst>
            <a:ext uri="{FF2B5EF4-FFF2-40B4-BE49-F238E27FC236}">
              <a16:creationId xmlns:a16="http://schemas.microsoft.com/office/drawing/2014/main" id="{16DE3FFD-F2DA-446A-BDDC-AAEB017D591E}"/>
            </a:ext>
          </a:extLst>
        </xdr:cNvPr>
        <xdr:cNvSpPr txBox="1"/>
      </xdr:nvSpPr>
      <xdr:spPr>
        <a:xfrm>
          <a:off x="35820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105064</xdr:rowOff>
    </xdr:from>
    <xdr:ext cx="405111" cy="259045"/>
    <xdr:sp macro="" textlink="">
      <xdr:nvSpPr>
        <xdr:cNvPr id="79" name="n_2aveValue【図書館】&#10;有形固定資産減価償却率">
          <a:extLst>
            <a:ext uri="{FF2B5EF4-FFF2-40B4-BE49-F238E27FC236}">
              <a16:creationId xmlns:a16="http://schemas.microsoft.com/office/drawing/2014/main" id="{053A863B-45FF-43D7-BA56-E1F29626ACBF}"/>
            </a:ext>
          </a:extLst>
        </xdr:cNvPr>
        <xdr:cNvSpPr txBox="1"/>
      </xdr:nvSpPr>
      <xdr:spPr>
        <a:xfrm>
          <a:off x="2705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0" name="n_3aveValue【図書館】&#10;有形固定資産減価償却率">
          <a:extLst>
            <a:ext uri="{FF2B5EF4-FFF2-40B4-BE49-F238E27FC236}">
              <a16:creationId xmlns:a16="http://schemas.microsoft.com/office/drawing/2014/main" id="{29881E4F-66C8-472A-956D-CBBD50E32D7F}"/>
            </a:ext>
          </a:extLst>
        </xdr:cNvPr>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134455</xdr:rowOff>
    </xdr:from>
    <xdr:ext cx="405111" cy="259045"/>
    <xdr:sp macro="" textlink="">
      <xdr:nvSpPr>
        <xdr:cNvPr id="81" name="n_1mainValue【図書館】&#10;有形固定資産減価償却率">
          <a:extLst>
            <a:ext uri="{FF2B5EF4-FFF2-40B4-BE49-F238E27FC236}">
              <a16:creationId xmlns:a16="http://schemas.microsoft.com/office/drawing/2014/main" id="{29C70F4D-AFDB-45E3-9BFE-FB777463DC11}"/>
            </a:ext>
          </a:extLst>
        </xdr:cNvPr>
        <xdr:cNvSpPr txBox="1"/>
      </xdr:nvSpPr>
      <xdr:spPr>
        <a:xfrm>
          <a:off x="3582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53720</xdr:rowOff>
    </xdr:from>
    <xdr:ext cx="405111" cy="259045"/>
    <xdr:sp macro="" textlink="">
      <xdr:nvSpPr>
        <xdr:cNvPr id="82" name="n_2mainValue【図書館】&#10;有形固定資産減価償却率">
          <a:extLst>
            <a:ext uri="{FF2B5EF4-FFF2-40B4-BE49-F238E27FC236}">
              <a16:creationId xmlns:a16="http://schemas.microsoft.com/office/drawing/2014/main" id="{947313C7-EC8D-45AC-92B5-34D9DA4CE9C8}"/>
            </a:ext>
          </a:extLst>
        </xdr:cNvPr>
        <xdr:cNvSpPr txBox="1"/>
      </xdr:nvSpPr>
      <xdr:spPr>
        <a:xfrm>
          <a:off x="2705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72E59D66-42FD-4903-B234-9EB10388CD1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D705349E-F411-4933-B08C-316414B34B1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50ED1683-8303-4AE3-914A-E28135D5B55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A9EB0A75-1873-446B-A1B6-B61F528F7B4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852A93A6-7543-43F3-8343-576F1F25791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15C3CC67-8F5B-4D47-A146-FE05B15A3F0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71A52104-A43A-463D-81A1-88CC1915F29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B43C205F-B3DC-4BDD-83CB-898C2D04290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303A1935-8CBC-4DD8-A4A9-167AD236A2B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4B21C5A8-DA89-4133-9204-D0752A8FE77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FF00B646-DBF6-4E10-AB22-FBB4D8476E7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824C6AAA-5875-4BEF-A9E3-440AEAF9DAB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306595CA-63B8-43E1-9456-7C23C8C7E3C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D17E3908-808B-40E6-804F-4B6042ABA20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7B97DEF3-1603-41C0-8B6E-88D65F2C2C1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709E9315-21EF-4BC7-A3BF-1B29A1FE19C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457C612C-C0BA-40EA-9C26-2CAA2868AE9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B81899F9-D6D5-4779-80FD-F1BB74497527}"/>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5AB3BE34-6E2F-4CF6-951A-1198095731D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75A4D148-F6F2-4805-B302-1544DDB50961}"/>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F39B82D4-BA79-4A19-8FB0-34FA2742AAF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8233B859-7410-4251-A4FD-E89D853196E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A8817723-8E74-43BB-9D71-7FE2857600C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6" name="直線コネクタ 105">
          <a:extLst>
            <a:ext uri="{FF2B5EF4-FFF2-40B4-BE49-F238E27FC236}">
              <a16:creationId xmlns:a16="http://schemas.microsoft.com/office/drawing/2014/main" id="{DF4975F2-A129-47F1-9C2C-ADB09E71C347}"/>
            </a:ext>
          </a:extLst>
        </xdr:cNvPr>
        <xdr:cNvCxnSpPr/>
      </xdr:nvCxnSpPr>
      <xdr:spPr>
        <a:xfrm flipV="1">
          <a:off x="10476865" y="58826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30497</xdr:rowOff>
    </xdr:from>
    <xdr:ext cx="469744" cy="259045"/>
    <xdr:sp macro="" textlink="">
      <xdr:nvSpPr>
        <xdr:cNvPr id="107" name="【図書館】&#10;一人当たり面積最小値テキスト">
          <a:extLst>
            <a:ext uri="{FF2B5EF4-FFF2-40B4-BE49-F238E27FC236}">
              <a16:creationId xmlns:a16="http://schemas.microsoft.com/office/drawing/2014/main" id="{6E651996-9725-455A-9F21-4AA95DAE6412}"/>
            </a:ext>
          </a:extLst>
        </xdr:cNvPr>
        <xdr:cNvSpPr txBox="1"/>
      </xdr:nvSpPr>
      <xdr:spPr>
        <a:xfrm>
          <a:off x="10515600"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08" name="直線コネクタ 107">
          <a:extLst>
            <a:ext uri="{FF2B5EF4-FFF2-40B4-BE49-F238E27FC236}">
              <a16:creationId xmlns:a16="http://schemas.microsoft.com/office/drawing/2014/main" id="{CBC0B851-B6F9-48A0-BC64-78B301C249FD}"/>
            </a:ext>
          </a:extLst>
        </xdr:cNvPr>
        <xdr:cNvCxnSpPr/>
      </xdr:nvCxnSpPr>
      <xdr:spPr>
        <a:xfrm>
          <a:off x="10388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09" name="【図書館】&#10;一人当たり面積最大値テキスト">
          <a:extLst>
            <a:ext uri="{FF2B5EF4-FFF2-40B4-BE49-F238E27FC236}">
              <a16:creationId xmlns:a16="http://schemas.microsoft.com/office/drawing/2014/main" id="{14C0BEA4-64FE-498A-BA97-26EDEA76D5B5}"/>
            </a:ext>
          </a:extLst>
        </xdr:cNvPr>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0" name="直線コネクタ 109">
          <a:extLst>
            <a:ext uri="{FF2B5EF4-FFF2-40B4-BE49-F238E27FC236}">
              <a16:creationId xmlns:a16="http://schemas.microsoft.com/office/drawing/2014/main" id="{6D028BDE-7242-4B70-AB63-A0C4DB697FD6}"/>
            </a:ext>
          </a:extLst>
        </xdr:cNvPr>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36847</xdr:rowOff>
    </xdr:from>
    <xdr:ext cx="469744" cy="259045"/>
    <xdr:sp macro="" textlink="">
      <xdr:nvSpPr>
        <xdr:cNvPr id="111" name="【図書館】&#10;一人当たり面積平均値テキスト">
          <a:extLst>
            <a:ext uri="{FF2B5EF4-FFF2-40B4-BE49-F238E27FC236}">
              <a16:creationId xmlns:a16="http://schemas.microsoft.com/office/drawing/2014/main" id="{C2AA7CB0-E6ED-4A37-B996-98B1A883543D}"/>
            </a:ext>
          </a:extLst>
        </xdr:cNvPr>
        <xdr:cNvSpPr txBox="1"/>
      </xdr:nvSpPr>
      <xdr:spPr>
        <a:xfrm>
          <a:off x="10515600" y="672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12" name="フローチャート: 判断 111">
          <a:extLst>
            <a:ext uri="{FF2B5EF4-FFF2-40B4-BE49-F238E27FC236}">
              <a16:creationId xmlns:a16="http://schemas.microsoft.com/office/drawing/2014/main" id="{33D3B9AE-0777-4A63-A8C3-9889D19935D2}"/>
            </a:ext>
          </a:extLst>
        </xdr:cNvPr>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3" name="フローチャート: 判断 112">
          <a:extLst>
            <a:ext uri="{FF2B5EF4-FFF2-40B4-BE49-F238E27FC236}">
              <a16:creationId xmlns:a16="http://schemas.microsoft.com/office/drawing/2014/main" id="{4B92415C-28E0-4C03-B52A-12B8270C8987}"/>
            </a:ext>
          </a:extLst>
        </xdr:cNvPr>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14" name="フローチャート: 判断 113">
          <a:extLst>
            <a:ext uri="{FF2B5EF4-FFF2-40B4-BE49-F238E27FC236}">
              <a16:creationId xmlns:a16="http://schemas.microsoft.com/office/drawing/2014/main" id="{EE4A1173-8BF5-4534-9859-CCE02B204C9B}"/>
            </a:ext>
          </a:extLst>
        </xdr:cNvPr>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40640</xdr:rowOff>
    </xdr:from>
    <xdr:to>
      <xdr:col>41</xdr:col>
      <xdr:colOff>101600</xdr:colOff>
      <xdr:row>40</xdr:row>
      <xdr:rowOff>142240</xdr:rowOff>
    </xdr:to>
    <xdr:sp macro="" textlink="">
      <xdr:nvSpPr>
        <xdr:cNvPr id="115" name="フローチャート: 判断 114">
          <a:extLst>
            <a:ext uri="{FF2B5EF4-FFF2-40B4-BE49-F238E27FC236}">
              <a16:creationId xmlns:a16="http://schemas.microsoft.com/office/drawing/2014/main" id="{58BD7A15-930C-49F9-829B-19384BA18477}"/>
            </a:ext>
          </a:extLst>
        </xdr:cNvPr>
        <xdr:cNvSpPr/>
      </xdr:nvSpPr>
      <xdr:spPr>
        <a:xfrm>
          <a:off x="7810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AECD96DF-8FA4-40B0-8584-4C6C7AA0AF0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6C711F81-CCCF-4D87-8926-2D888031A8C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770B2854-DAE7-433E-8700-3085B1FECBF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F5A15308-0E20-46AE-A920-1E3CD053EEB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D3976D10-1CB7-484A-A007-9C0E0778752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2540</xdr:rowOff>
    </xdr:from>
    <xdr:to>
      <xdr:col>55</xdr:col>
      <xdr:colOff>50800</xdr:colOff>
      <xdr:row>41</xdr:row>
      <xdr:rowOff>104140</xdr:rowOff>
    </xdr:to>
    <xdr:sp macro="" textlink="">
      <xdr:nvSpPr>
        <xdr:cNvPr id="121" name="楕円 120">
          <a:extLst>
            <a:ext uri="{FF2B5EF4-FFF2-40B4-BE49-F238E27FC236}">
              <a16:creationId xmlns:a16="http://schemas.microsoft.com/office/drawing/2014/main" id="{402D6215-B53A-4871-9819-93300363F252}"/>
            </a:ext>
          </a:extLst>
        </xdr:cNvPr>
        <xdr:cNvSpPr/>
      </xdr:nvSpPr>
      <xdr:spPr>
        <a:xfrm>
          <a:off x="104267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152417</xdr:rowOff>
    </xdr:from>
    <xdr:ext cx="469744" cy="259045"/>
    <xdr:sp macro="" textlink="">
      <xdr:nvSpPr>
        <xdr:cNvPr id="122" name="【図書館】&#10;一人当たり面積該当値テキスト">
          <a:extLst>
            <a:ext uri="{FF2B5EF4-FFF2-40B4-BE49-F238E27FC236}">
              <a16:creationId xmlns:a16="http://schemas.microsoft.com/office/drawing/2014/main" id="{D2447871-C8F4-458C-9469-8E08125D4F14}"/>
            </a:ext>
          </a:extLst>
        </xdr:cNvPr>
        <xdr:cNvSpPr txBox="1"/>
      </xdr:nvSpPr>
      <xdr:spPr>
        <a:xfrm>
          <a:off x="10515600"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170180</xdr:rowOff>
    </xdr:from>
    <xdr:to>
      <xdr:col>50</xdr:col>
      <xdr:colOff>165100</xdr:colOff>
      <xdr:row>41</xdr:row>
      <xdr:rowOff>100330</xdr:rowOff>
    </xdr:to>
    <xdr:sp macro="" textlink="">
      <xdr:nvSpPr>
        <xdr:cNvPr id="123" name="楕円 122">
          <a:extLst>
            <a:ext uri="{FF2B5EF4-FFF2-40B4-BE49-F238E27FC236}">
              <a16:creationId xmlns:a16="http://schemas.microsoft.com/office/drawing/2014/main" id="{EE3EC963-5320-4A3C-B2BE-58AEC1DBDFB7}"/>
            </a:ext>
          </a:extLst>
        </xdr:cNvPr>
        <xdr:cNvSpPr/>
      </xdr:nvSpPr>
      <xdr:spPr>
        <a:xfrm>
          <a:off x="9588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49530</xdr:rowOff>
    </xdr:from>
    <xdr:to>
      <xdr:col>55</xdr:col>
      <xdr:colOff>0</xdr:colOff>
      <xdr:row>41</xdr:row>
      <xdr:rowOff>53340</xdr:rowOff>
    </xdr:to>
    <xdr:cxnSp macro="">
      <xdr:nvCxnSpPr>
        <xdr:cNvPr id="124" name="直線コネクタ 123">
          <a:extLst>
            <a:ext uri="{FF2B5EF4-FFF2-40B4-BE49-F238E27FC236}">
              <a16:creationId xmlns:a16="http://schemas.microsoft.com/office/drawing/2014/main" id="{517D40AF-E2D1-4182-A44A-017E912B898C}"/>
            </a:ext>
          </a:extLst>
        </xdr:cNvPr>
        <xdr:cNvCxnSpPr/>
      </xdr:nvCxnSpPr>
      <xdr:spPr>
        <a:xfrm>
          <a:off x="9639300" y="70789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166370</xdr:rowOff>
    </xdr:from>
    <xdr:to>
      <xdr:col>46</xdr:col>
      <xdr:colOff>38100</xdr:colOff>
      <xdr:row>41</xdr:row>
      <xdr:rowOff>96520</xdr:rowOff>
    </xdr:to>
    <xdr:sp macro="" textlink="">
      <xdr:nvSpPr>
        <xdr:cNvPr id="125" name="楕円 124">
          <a:extLst>
            <a:ext uri="{FF2B5EF4-FFF2-40B4-BE49-F238E27FC236}">
              <a16:creationId xmlns:a16="http://schemas.microsoft.com/office/drawing/2014/main" id="{9D52CD6C-B5D7-4C62-97EA-F3DCC83A44B1}"/>
            </a:ext>
          </a:extLst>
        </xdr:cNvPr>
        <xdr:cNvSpPr/>
      </xdr:nvSpPr>
      <xdr:spPr>
        <a:xfrm>
          <a:off x="8699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45720</xdr:rowOff>
    </xdr:from>
    <xdr:to>
      <xdr:col>50</xdr:col>
      <xdr:colOff>114300</xdr:colOff>
      <xdr:row>41</xdr:row>
      <xdr:rowOff>49530</xdr:rowOff>
    </xdr:to>
    <xdr:cxnSp macro="">
      <xdr:nvCxnSpPr>
        <xdr:cNvPr id="126" name="直線コネクタ 125">
          <a:extLst>
            <a:ext uri="{FF2B5EF4-FFF2-40B4-BE49-F238E27FC236}">
              <a16:creationId xmlns:a16="http://schemas.microsoft.com/office/drawing/2014/main" id="{B50E2DEE-B6DE-458D-9EA5-D5745F9A0D62}"/>
            </a:ext>
          </a:extLst>
        </xdr:cNvPr>
        <xdr:cNvCxnSpPr/>
      </xdr:nvCxnSpPr>
      <xdr:spPr>
        <a:xfrm>
          <a:off x="8750300" y="707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154957</xdr:rowOff>
    </xdr:from>
    <xdr:ext cx="469744" cy="259045"/>
    <xdr:sp macro="" textlink="">
      <xdr:nvSpPr>
        <xdr:cNvPr id="127" name="n_1aveValue【図書館】&#10;一人当たり面積">
          <a:extLst>
            <a:ext uri="{FF2B5EF4-FFF2-40B4-BE49-F238E27FC236}">
              <a16:creationId xmlns:a16="http://schemas.microsoft.com/office/drawing/2014/main" id="{5124CBA7-361E-409B-9E17-48B2E83DED21}"/>
            </a:ext>
          </a:extLst>
        </xdr:cNvPr>
        <xdr:cNvSpPr txBox="1"/>
      </xdr:nvSpPr>
      <xdr:spPr>
        <a:xfrm>
          <a:off x="93917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162577</xdr:rowOff>
    </xdr:from>
    <xdr:ext cx="469744" cy="259045"/>
    <xdr:sp macro="" textlink="">
      <xdr:nvSpPr>
        <xdr:cNvPr id="128" name="n_2aveValue【図書館】&#10;一人当たり面積">
          <a:extLst>
            <a:ext uri="{FF2B5EF4-FFF2-40B4-BE49-F238E27FC236}">
              <a16:creationId xmlns:a16="http://schemas.microsoft.com/office/drawing/2014/main" id="{BDD1628F-1393-4581-A78E-F2367F8B8B70}"/>
            </a:ext>
          </a:extLst>
        </xdr:cNvPr>
        <xdr:cNvSpPr txBox="1"/>
      </xdr:nvSpPr>
      <xdr:spPr>
        <a:xfrm>
          <a:off x="8515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158767</xdr:rowOff>
    </xdr:from>
    <xdr:ext cx="469744" cy="259045"/>
    <xdr:sp macro="" textlink="">
      <xdr:nvSpPr>
        <xdr:cNvPr id="129" name="n_3aveValue【図書館】&#10;一人当たり面積">
          <a:extLst>
            <a:ext uri="{FF2B5EF4-FFF2-40B4-BE49-F238E27FC236}">
              <a16:creationId xmlns:a16="http://schemas.microsoft.com/office/drawing/2014/main" id="{1C82853E-5E7A-4DAF-A3E5-1E8507A91056}"/>
            </a:ext>
          </a:extLst>
        </xdr:cNvPr>
        <xdr:cNvSpPr txBox="1"/>
      </xdr:nvSpPr>
      <xdr:spPr>
        <a:xfrm>
          <a:off x="7626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91457</xdr:rowOff>
    </xdr:from>
    <xdr:ext cx="469744" cy="259045"/>
    <xdr:sp macro="" textlink="">
      <xdr:nvSpPr>
        <xdr:cNvPr id="130" name="n_1mainValue【図書館】&#10;一人当たり面積">
          <a:extLst>
            <a:ext uri="{FF2B5EF4-FFF2-40B4-BE49-F238E27FC236}">
              <a16:creationId xmlns:a16="http://schemas.microsoft.com/office/drawing/2014/main" id="{A6841439-8111-44A8-98C5-C87534CFE939}"/>
            </a:ext>
          </a:extLst>
        </xdr:cNvPr>
        <xdr:cNvSpPr txBox="1"/>
      </xdr:nvSpPr>
      <xdr:spPr>
        <a:xfrm>
          <a:off x="93917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87647</xdr:rowOff>
    </xdr:from>
    <xdr:ext cx="469744" cy="259045"/>
    <xdr:sp macro="" textlink="">
      <xdr:nvSpPr>
        <xdr:cNvPr id="131" name="n_2mainValue【図書館】&#10;一人当たり面積">
          <a:extLst>
            <a:ext uri="{FF2B5EF4-FFF2-40B4-BE49-F238E27FC236}">
              <a16:creationId xmlns:a16="http://schemas.microsoft.com/office/drawing/2014/main" id="{BA24E1CF-BB83-42CE-9A04-AE8C44794C9A}"/>
            </a:ext>
          </a:extLst>
        </xdr:cNvPr>
        <xdr:cNvSpPr txBox="1"/>
      </xdr:nvSpPr>
      <xdr:spPr>
        <a:xfrm>
          <a:off x="8515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7C2BD1E6-FFA1-4A10-BEC3-E1298BA6AF1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6EE57007-6498-4D03-AA4E-9A6BEAADD42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213D1291-0C4A-4983-9888-3B034F6BE26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520C823A-77E6-4AFA-9268-646E2C4776B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99F421A5-21E2-47EE-B432-BAD59B0A2AD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122729E7-4FE8-4837-ADBB-574BF010686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25A21DA9-C9FE-4FA6-BDAB-04FD290966A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2FA96D61-E375-475C-86E7-97338E591B2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FBDE76A1-0281-4FB7-9B38-BD84BACDE85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CFA4D3D4-9A0D-4180-9D08-0B8DFA65A3D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585BA28A-0E79-41F9-B57C-2FB3D45E4D9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BE1C5242-F434-4801-AED1-3FB5C57DB7AF}"/>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D1D4307C-915A-4AEE-8D87-C9AAB4417A9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2D9D71AE-4E04-4C0D-9DD2-42D7F31B0E8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7C5E21CE-763E-4F97-8A2F-24EB4B5E589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F0B22DD6-33D3-43E1-A19C-65FD24F1802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9F309071-3955-41F0-8256-08A97947F3B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0C6CB3D2-A531-44B9-8E96-B7A0A9FD1AC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A6DAEF76-2E54-4067-9BCE-F1ADECC189E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F1E61C65-258E-4DA4-B645-FAE0226826B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F508ECF5-4599-479F-9D16-624831C8898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53C6BC41-E770-4F6B-BE78-5AB500AF03E8}"/>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2BC4C09D-CEDF-4CD0-BF4B-C6800E5B95D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1B5C30E8-42F2-4941-9E81-8D2619A764E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a:extLst>
            <a:ext uri="{FF2B5EF4-FFF2-40B4-BE49-F238E27FC236}">
              <a16:creationId xmlns:a16="http://schemas.microsoft.com/office/drawing/2014/main" id="{DFFA658F-3AFF-4A1A-9D16-C214ED448B9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157" name="直線コネクタ 156">
          <a:extLst>
            <a:ext uri="{FF2B5EF4-FFF2-40B4-BE49-F238E27FC236}">
              <a16:creationId xmlns:a16="http://schemas.microsoft.com/office/drawing/2014/main" id="{94EEBDE1-FB2E-422E-B994-26FDFFCBA50B}"/>
            </a:ext>
          </a:extLst>
        </xdr:cNvPr>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158" name="【体育館・プール】&#10;有形固定資産減価償却率最小値テキスト">
          <a:extLst>
            <a:ext uri="{FF2B5EF4-FFF2-40B4-BE49-F238E27FC236}">
              <a16:creationId xmlns:a16="http://schemas.microsoft.com/office/drawing/2014/main" id="{452EC7B9-82DC-4B94-908C-B87B16D130E7}"/>
            </a:ext>
          </a:extLst>
        </xdr:cNvPr>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159" name="直線コネクタ 158">
          <a:extLst>
            <a:ext uri="{FF2B5EF4-FFF2-40B4-BE49-F238E27FC236}">
              <a16:creationId xmlns:a16="http://schemas.microsoft.com/office/drawing/2014/main" id="{5CE509F4-9F4F-4E20-A72C-34D6FD1560D8}"/>
            </a:ext>
          </a:extLst>
        </xdr:cNvPr>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0" name="【体育館・プール】&#10;有形固定資産減価償却率最大値テキスト">
          <a:extLst>
            <a:ext uri="{FF2B5EF4-FFF2-40B4-BE49-F238E27FC236}">
              <a16:creationId xmlns:a16="http://schemas.microsoft.com/office/drawing/2014/main" id="{8A0BC12C-54B5-4F75-8DA7-0C12FC16F313}"/>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1" name="直線コネクタ 160">
          <a:extLst>
            <a:ext uri="{FF2B5EF4-FFF2-40B4-BE49-F238E27FC236}">
              <a16:creationId xmlns:a16="http://schemas.microsoft.com/office/drawing/2014/main" id="{A9FD52B5-441B-4A84-BB38-CA9042A9D0E3}"/>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58618</xdr:rowOff>
    </xdr:from>
    <xdr:ext cx="405111" cy="259045"/>
    <xdr:sp macro="" textlink="">
      <xdr:nvSpPr>
        <xdr:cNvPr id="162" name="【体育館・プール】&#10;有形固定資産減価償却率平均値テキスト">
          <a:extLst>
            <a:ext uri="{FF2B5EF4-FFF2-40B4-BE49-F238E27FC236}">
              <a16:creationId xmlns:a16="http://schemas.microsoft.com/office/drawing/2014/main" id="{D7BEF40F-48A2-4D4C-86BA-503BC258BE16}"/>
            </a:ext>
          </a:extLst>
        </xdr:cNvPr>
        <xdr:cNvSpPr txBox="1"/>
      </xdr:nvSpPr>
      <xdr:spPr>
        <a:xfrm>
          <a:off x="4673600" y="9831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163" name="フローチャート: 判断 162">
          <a:extLst>
            <a:ext uri="{FF2B5EF4-FFF2-40B4-BE49-F238E27FC236}">
              <a16:creationId xmlns:a16="http://schemas.microsoft.com/office/drawing/2014/main" id="{2C0F02C7-FA66-4753-B5CA-127E1FB76908}"/>
            </a:ext>
          </a:extLst>
        </xdr:cNvPr>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164" name="フローチャート: 判断 163">
          <a:extLst>
            <a:ext uri="{FF2B5EF4-FFF2-40B4-BE49-F238E27FC236}">
              <a16:creationId xmlns:a16="http://schemas.microsoft.com/office/drawing/2014/main" id="{215260F0-76B6-4F13-8110-C9D1632C85AE}"/>
            </a:ext>
          </a:extLst>
        </xdr:cNvPr>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5" name="フローチャート: 判断 164">
          <a:extLst>
            <a:ext uri="{FF2B5EF4-FFF2-40B4-BE49-F238E27FC236}">
              <a16:creationId xmlns:a16="http://schemas.microsoft.com/office/drawing/2014/main" id="{B5C91C68-0CBC-4D16-B5A5-3E941A28173E}"/>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6" name="フローチャート: 判断 165">
          <a:extLst>
            <a:ext uri="{FF2B5EF4-FFF2-40B4-BE49-F238E27FC236}">
              <a16:creationId xmlns:a16="http://schemas.microsoft.com/office/drawing/2014/main" id="{2F7131B8-4074-4276-BFCC-937649BF1EC9}"/>
            </a:ext>
          </a:extLst>
        </xdr:cNvPr>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D2DED647-45ED-4B4E-9B8A-7BC5D99C9F6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F50F3884-8417-46EA-A76A-2D82469E59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88847333-C166-4906-B8AB-C70689A7DBE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19A3B2B4-4D4B-4AD2-B0F2-25F0A3A33D5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B806771A-8C3C-4BAD-95BD-21CAA1BE9C3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107587</xdr:rowOff>
    </xdr:from>
    <xdr:to>
      <xdr:col>24</xdr:col>
      <xdr:colOff>114300</xdr:colOff>
      <xdr:row>64</xdr:row>
      <xdr:rowOff>37737</xdr:rowOff>
    </xdr:to>
    <xdr:sp macro="" textlink="">
      <xdr:nvSpPr>
        <xdr:cNvPr id="172" name="楕円 171">
          <a:extLst>
            <a:ext uri="{FF2B5EF4-FFF2-40B4-BE49-F238E27FC236}">
              <a16:creationId xmlns:a16="http://schemas.microsoft.com/office/drawing/2014/main" id="{998B1783-3292-4624-B648-A0728CE3134B}"/>
            </a:ext>
          </a:extLst>
        </xdr:cNvPr>
        <xdr:cNvSpPr/>
      </xdr:nvSpPr>
      <xdr:spPr>
        <a:xfrm>
          <a:off x="45847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22514</xdr:rowOff>
    </xdr:from>
    <xdr:ext cx="340478" cy="259045"/>
    <xdr:sp macro="" textlink="">
      <xdr:nvSpPr>
        <xdr:cNvPr id="173" name="【体育館・プール】&#10;有形固定資産減価償却率該当値テキスト">
          <a:extLst>
            <a:ext uri="{FF2B5EF4-FFF2-40B4-BE49-F238E27FC236}">
              <a16:creationId xmlns:a16="http://schemas.microsoft.com/office/drawing/2014/main" id="{F316FE35-C0BA-4A3C-8F78-1BCC59B1C960}"/>
            </a:ext>
          </a:extLst>
        </xdr:cNvPr>
        <xdr:cNvSpPr txBox="1"/>
      </xdr:nvSpPr>
      <xdr:spPr>
        <a:xfrm>
          <a:off x="4673600" y="108238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143510</xdr:rowOff>
    </xdr:from>
    <xdr:to>
      <xdr:col>20</xdr:col>
      <xdr:colOff>38100</xdr:colOff>
      <xdr:row>64</xdr:row>
      <xdr:rowOff>73660</xdr:rowOff>
    </xdr:to>
    <xdr:sp macro="" textlink="">
      <xdr:nvSpPr>
        <xdr:cNvPr id="174" name="楕円 173">
          <a:extLst>
            <a:ext uri="{FF2B5EF4-FFF2-40B4-BE49-F238E27FC236}">
              <a16:creationId xmlns:a16="http://schemas.microsoft.com/office/drawing/2014/main" id="{C575CB53-D15D-47AC-AD39-02C86D30AD98}"/>
            </a:ext>
          </a:extLst>
        </xdr:cNvPr>
        <xdr:cNvSpPr/>
      </xdr:nvSpPr>
      <xdr:spPr>
        <a:xfrm>
          <a:off x="3746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158387</xdr:rowOff>
    </xdr:from>
    <xdr:to>
      <xdr:col>24</xdr:col>
      <xdr:colOff>63500</xdr:colOff>
      <xdr:row>64</xdr:row>
      <xdr:rowOff>22860</xdr:rowOff>
    </xdr:to>
    <xdr:cxnSp macro="">
      <xdr:nvCxnSpPr>
        <xdr:cNvPr id="175" name="直線コネクタ 174">
          <a:extLst>
            <a:ext uri="{FF2B5EF4-FFF2-40B4-BE49-F238E27FC236}">
              <a16:creationId xmlns:a16="http://schemas.microsoft.com/office/drawing/2014/main" id="{6F019081-A90A-44E0-9219-C538C41BD64F}"/>
            </a:ext>
          </a:extLst>
        </xdr:cNvPr>
        <xdr:cNvCxnSpPr/>
      </xdr:nvCxnSpPr>
      <xdr:spPr>
        <a:xfrm flipV="1">
          <a:off x="3797300" y="1095973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117384</xdr:rowOff>
    </xdr:from>
    <xdr:to>
      <xdr:col>15</xdr:col>
      <xdr:colOff>101600</xdr:colOff>
      <xdr:row>63</xdr:row>
      <xdr:rowOff>47534</xdr:rowOff>
    </xdr:to>
    <xdr:sp macro="" textlink="">
      <xdr:nvSpPr>
        <xdr:cNvPr id="176" name="楕円 175">
          <a:extLst>
            <a:ext uri="{FF2B5EF4-FFF2-40B4-BE49-F238E27FC236}">
              <a16:creationId xmlns:a16="http://schemas.microsoft.com/office/drawing/2014/main" id="{5FAE91CA-0FA0-4F40-86D6-5A887FDBCFC2}"/>
            </a:ext>
          </a:extLst>
        </xdr:cNvPr>
        <xdr:cNvSpPr/>
      </xdr:nvSpPr>
      <xdr:spPr>
        <a:xfrm>
          <a:off x="28575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168184</xdr:rowOff>
    </xdr:from>
    <xdr:to>
      <xdr:col>19</xdr:col>
      <xdr:colOff>177800</xdr:colOff>
      <xdr:row>64</xdr:row>
      <xdr:rowOff>22860</xdr:rowOff>
    </xdr:to>
    <xdr:cxnSp macro="">
      <xdr:nvCxnSpPr>
        <xdr:cNvPr id="177" name="直線コネクタ 176">
          <a:extLst>
            <a:ext uri="{FF2B5EF4-FFF2-40B4-BE49-F238E27FC236}">
              <a16:creationId xmlns:a16="http://schemas.microsoft.com/office/drawing/2014/main" id="{B68987E2-356F-4F28-A0FE-6D12C1723BBC}"/>
            </a:ext>
          </a:extLst>
        </xdr:cNvPr>
        <xdr:cNvCxnSpPr/>
      </xdr:nvCxnSpPr>
      <xdr:spPr>
        <a:xfrm>
          <a:off x="2908300" y="10798084"/>
          <a:ext cx="889000" cy="19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23240</xdr:rowOff>
    </xdr:from>
    <xdr:ext cx="405111" cy="259045"/>
    <xdr:sp macro="" textlink="">
      <xdr:nvSpPr>
        <xdr:cNvPr id="178" name="n_1aveValue【体育館・プール】&#10;有形固定資産減価償却率">
          <a:extLst>
            <a:ext uri="{FF2B5EF4-FFF2-40B4-BE49-F238E27FC236}">
              <a16:creationId xmlns:a16="http://schemas.microsoft.com/office/drawing/2014/main" id="{41FDE82D-601A-4E4E-B8F8-317E88213409}"/>
            </a:ext>
          </a:extLst>
        </xdr:cNvPr>
        <xdr:cNvSpPr txBox="1"/>
      </xdr:nvSpPr>
      <xdr:spPr>
        <a:xfrm>
          <a:off x="3582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64061</xdr:rowOff>
    </xdr:from>
    <xdr:ext cx="405111" cy="259045"/>
    <xdr:sp macro="" textlink="">
      <xdr:nvSpPr>
        <xdr:cNvPr id="179" name="n_2aveValue【体育館・プール】&#10;有形固定資産減価償却率">
          <a:extLst>
            <a:ext uri="{FF2B5EF4-FFF2-40B4-BE49-F238E27FC236}">
              <a16:creationId xmlns:a16="http://schemas.microsoft.com/office/drawing/2014/main" id="{38FFC429-9669-4E03-B1C0-501E50469632}"/>
            </a:ext>
          </a:extLst>
        </xdr:cNvPr>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0" name="n_3aveValue【体育館・プール】&#10;有形固定資産減価償却率">
          <a:extLst>
            <a:ext uri="{FF2B5EF4-FFF2-40B4-BE49-F238E27FC236}">
              <a16:creationId xmlns:a16="http://schemas.microsoft.com/office/drawing/2014/main" id="{E38544B1-DD1B-48BD-9D6C-C8D430C302C4}"/>
            </a:ext>
          </a:extLst>
        </xdr:cNvPr>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64787</xdr:rowOff>
    </xdr:from>
    <xdr:ext cx="340478" cy="259045"/>
    <xdr:sp macro="" textlink="">
      <xdr:nvSpPr>
        <xdr:cNvPr id="181" name="n_1mainValue【体育館・プール】&#10;有形固定資産減価償却率">
          <a:extLst>
            <a:ext uri="{FF2B5EF4-FFF2-40B4-BE49-F238E27FC236}">
              <a16:creationId xmlns:a16="http://schemas.microsoft.com/office/drawing/2014/main" id="{7E239A7E-EC41-4F3A-8A01-FF58A1BA97C5}"/>
            </a:ext>
          </a:extLst>
        </xdr:cNvPr>
        <xdr:cNvSpPr txBox="1"/>
      </xdr:nvSpPr>
      <xdr:spPr>
        <a:xfrm>
          <a:off x="3614361" y="110375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38661</xdr:rowOff>
    </xdr:from>
    <xdr:ext cx="405111" cy="259045"/>
    <xdr:sp macro="" textlink="">
      <xdr:nvSpPr>
        <xdr:cNvPr id="182" name="n_2mainValue【体育館・プール】&#10;有形固定資産減価償却率">
          <a:extLst>
            <a:ext uri="{FF2B5EF4-FFF2-40B4-BE49-F238E27FC236}">
              <a16:creationId xmlns:a16="http://schemas.microsoft.com/office/drawing/2014/main" id="{13CBC673-3AFA-4CFF-9247-E14DE23AC38E}"/>
            </a:ext>
          </a:extLst>
        </xdr:cNvPr>
        <xdr:cNvSpPr txBox="1"/>
      </xdr:nvSpPr>
      <xdr:spPr>
        <a:xfrm>
          <a:off x="2705744" y="1084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579662C1-2F9E-4CB5-A23C-D2281C4DF0D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E0EE48AA-6BFC-4118-BB3C-9223B0AB135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185E8E32-CF6E-43A9-BF85-4C9E453EDB1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AEB6F967-933E-46D9-AE44-D7311AEECA7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795CCDE0-146D-4114-8BAC-322B0EAA4B7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D6B50966-F195-432D-B6FA-9CECD48D2A1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55EE90D0-93C4-4D4B-9DD5-9FF3732619E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2A4CD119-CD33-4E61-A4B8-B2B5578B2E1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19AFCE41-0455-4C8C-94AE-97EF799CEEC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9933ED9F-71CF-4E4A-A8E8-13760043E6C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3" name="直線コネクタ 192">
          <a:extLst>
            <a:ext uri="{FF2B5EF4-FFF2-40B4-BE49-F238E27FC236}">
              <a16:creationId xmlns:a16="http://schemas.microsoft.com/office/drawing/2014/main" id="{F964AB41-CD4B-4C2C-875F-B7D475BAE0E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4" name="テキスト ボックス 193">
          <a:extLst>
            <a:ext uri="{FF2B5EF4-FFF2-40B4-BE49-F238E27FC236}">
              <a16:creationId xmlns:a16="http://schemas.microsoft.com/office/drawing/2014/main" id="{9C44DD84-C8D5-41E6-922A-257F4E1C6A7E}"/>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5" name="直線コネクタ 194">
          <a:extLst>
            <a:ext uri="{FF2B5EF4-FFF2-40B4-BE49-F238E27FC236}">
              <a16:creationId xmlns:a16="http://schemas.microsoft.com/office/drawing/2014/main" id="{6839BB3B-FDD6-4A7D-85B6-6B5F08B9C71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6" name="テキスト ボックス 195">
          <a:extLst>
            <a:ext uri="{FF2B5EF4-FFF2-40B4-BE49-F238E27FC236}">
              <a16:creationId xmlns:a16="http://schemas.microsoft.com/office/drawing/2014/main" id="{E98E724E-C304-4A97-BB04-B4B6C125BB8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7" name="直線コネクタ 196">
          <a:extLst>
            <a:ext uri="{FF2B5EF4-FFF2-40B4-BE49-F238E27FC236}">
              <a16:creationId xmlns:a16="http://schemas.microsoft.com/office/drawing/2014/main" id="{E5104797-EB11-444A-8046-8AA6C8899AD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8" name="テキスト ボックス 197">
          <a:extLst>
            <a:ext uri="{FF2B5EF4-FFF2-40B4-BE49-F238E27FC236}">
              <a16:creationId xmlns:a16="http://schemas.microsoft.com/office/drawing/2014/main" id="{1FE25978-CCBC-4543-9FC8-4B1AB4B1B2A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9" name="直線コネクタ 198">
          <a:extLst>
            <a:ext uri="{FF2B5EF4-FFF2-40B4-BE49-F238E27FC236}">
              <a16:creationId xmlns:a16="http://schemas.microsoft.com/office/drawing/2014/main" id="{66007A9F-3725-4057-BD1A-D0EDB5FB39A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0" name="テキスト ボックス 199">
          <a:extLst>
            <a:ext uri="{FF2B5EF4-FFF2-40B4-BE49-F238E27FC236}">
              <a16:creationId xmlns:a16="http://schemas.microsoft.com/office/drawing/2014/main" id="{DA0D8F70-D45A-4AC7-96C0-BEF6A157678F}"/>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1" name="直線コネクタ 200">
          <a:extLst>
            <a:ext uri="{FF2B5EF4-FFF2-40B4-BE49-F238E27FC236}">
              <a16:creationId xmlns:a16="http://schemas.microsoft.com/office/drawing/2014/main" id="{31ECA151-FEEB-43E0-AFD6-F03252DF91A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2" name="テキスト ボックス 201">
          <a:extLst>
            <a:ext uri="{FF2B5EF4-FFF2-40B4-BE49-F238E27FC236}">
              <a16:creationId xmlns:a16="http://schemas.microsoft.com/office/drawing/2014/main" id="{02CCAD06-9D45-4F69-B251-0CBDA38B1E7A}"/>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3" name="直線コネクタ 202">
          <a:extLst>
            <a:ext uri="{FF2B5EF4-FFF2-40B4-BE49-F238E27FC236}">
              <a16:creationId xmlns:a16="http://schemas.microsoft.com/office/drawing/2014/main" id="{252D48B1-93FE-4E78-8767-BBBF906E65FE}"/>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4" name="テキスト ボックス 203">
          <a:extLst>
            <a:ext uri="{FF2B5EF4-FFF2-40B4-BE49-F238E27FC236}">
              <a16:creationId xmlns:a16="http://schemas.microsoft.com/office/drawing/2014/main" id="{CEE631AC-FF40-459E-9ED1-10658E4A413E}"/>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a:extLst>
            <a:ext uri="{FF2B5EF4-FFF2-40B4-BE49-F238E27FC236}">
              <a16:creationId xmlns:a16="http://schemas.microsoft.com/office/drawing/2014/main" id="{E0870F49-CAB4-4E29-9801-20C2DB8E675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6" name="テキスト ボックス 205">
          <a:extLst>
            <a:ext uri="{FF2B5EF4-FFF2-40B4-BE49-F238E27FC236}">
              <a16:creationId xmlns:a16="http://schemas.microsoft.com/office/drawing/2014/main" id="{60680AA5-4466-48FC-9273-746ECDF4C75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体育館・プール】&#10;一人当たり面積グラフ枠">
          <a:extLst>
            <a:ext uri="{FF2B5EF4-FFF2-40B4-BE49-F238E27FC236}">
              <a16:creationId xmlns:a16="http://schemas.microsoft.com/office/drawing/2014/main" id="{C5FA0A34-C306-4D76-A833-2FA30EAD75D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208" name="直線コネクタ 207">
          <a:extLst>
            <a:ext uri="{FF2B5EF4-FFF2-40B4-BE49-F238E27FC236}">
              <a16:creationId xmlns:a16="http://schemas.microsoft.com/office/drawing/2014/main" id="{D6BFE0A1-4020-45C3-83A2-7227C34736DF}"/>
            </a:ext>
          </a:extLst>
        </xdr:cNvPr>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09" name="【体育館・プール】&#10;一人当たり面積最小値テキスト">
          <a:extLst>
            <a:ext uri="{FF2B5EF4-FFF2-40B4-BE49-F238E27FC236}">
              <a16:creationId xmlns:a16="http://schemas.microsoft.com/office/drawing/2014/main" id="{BE9B784D-0353-4F4D-8372-22D46F2C7926}"/>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0" name="直線コネクタ 209">
          <a:extLst>
            <a:ext uri="{FF2B5EF4-FFF2-40B4-BE49-F238E27FC236}">
              <a16:creationId xmlns:a16="http://schemas.microsoft.com/office/drawing/2014/main" id="{B82CBFB9-2FD3-4F9B-A0CB-F13B0B5AAD87}"/>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211" name="【体育館・プール】&#10;一人当たり面積最大値テキスト">
          <a:extLst>
            <a:ext uri="{FF2B5EF4-FFF2-40B4-BE49-F238E27FC236}">
              <a16:creationId xmlns:a16="http://schemas.microsoft.com/office/drawing/2014/main" id="{37832747-14A9-47A3-9C88-0950847ABEBD}"/>
            </a:ext>
          </a:extLst>
        </xdr:cNvPr>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212" name="直線コネクタ 211">
          <a:extLst>
            <a:ext uri="{FF2B5EF4-FFF2-40B4-BE49-F238E27FC236}">
              <a16:creationId xmlns:a16="http://schemas.microsoft.com/office/drawing/2014/main" id="{AF5BF7A7-C7DC-40EE-82E6-92FF9EB40D1C}"/>
            </a:ext>
          </a:extLst>
        </xdr:cNvPr>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13" name="【体育館・プール】&#10;一人当たり面積平均値テキスト">
          <a:extLst>
            <a:ext uri="{FF2B5EF4-FFF2-40B4-BE49-F238E27FC236}">
              <a16:creationId xmlns:a16="http://schemas.microsoft.com/office/drawing/2014/main" id="{AA5645DD-AB93-47AE-AF54-EA57F7899CE4}"/>
            </a:ext>
          </a:extLst>
        </xdr:cNvPr>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14" name="フローチャート: 判断 213">
          <a:extLst>
            <a:ext uri="{FF2B5EF4-FFF2-40B4-BE49-F238E27FC236}">
              <a16:creationId xmlns:a16="http://schemas.microsoft.com/office/drawing/2014/main" id="{2C9BCDC8-D610-4FC5-90EA-6DA72D5A9825}"/>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15" name="フローチャート: 判断 214">
          <a:extLst>
            <a:ext uri="{FF2B5EF4-FFF2-40B4-BE49-F238E27FC236}">
              <a16:creationId xmlns:a16="http://schemas.microsoft.com/office/drawing/2014/main" id="{B9172CCA-A71E-488C-A5A1-F3963426BF19}"/>
            </a:ext>
          </a:extLst>
        </xdr:cNvPr>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28666</xdr:rowOff>
    </xdr:from>
    <xdr:to>
      <xdr:col>46</xdr:col>
      <xdr:colOff>38100</xdr:colOff>
      <xdr:row>62</xdr:row>
      <xdr:rowOff>130266</xdr:rowOff>
    </xdr:to>
    <xdr:sp macro="" textlink="">
      <xdr:nvSpPr>
        <xdr:cNvPr id="216" name="フローチャート: 判断 215">
          <a:extLst>
            <a:ext uri="{FF2B5EF4-FFF2-40B4-BE49-F238E27FC236}">
              <a16:creationId xmlns:a16="http://schemas.microsoft.com/office/drawing/2014/main" id="{8632D4EC-B137-4DDC-BB5B-54CAEEC811E5}"/>
            </a:ext>
          </a:extLst>
        </xdr:cNvPr>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71120</xdr:rowOff>
    </xdr:from>
    <xdr:to>
      <xdr:col>41</xdr:col>
      <xdr:colOff>101600</xdr:colOff>
      <xdr:row>63</xdr:row>
      <xdr:rowOff>1270</xdr:rowOff>
    </xdr:to>
    <xdr:sp macro="" textlink="">
      <xdr:nvSpPr>
        <xdr:cNvPr id="217" name="フローチャート: 判断 216">
          <a:extLst>
            <a:ext uri="{FF2B5EF4-FFF2-40B4-BE49-F238E27FC236}">
              <a16:creationId xmlns:a16="http://schemas.microsoft.com/office/drawing/2014/main" id="{17BC7C44-5BF5-4232-AA50-439062F60906}"/>
            </a:ext>
          </a:extLst>
        </xdr:cNvPr>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BB844260-2CFA-4AF2-949F-F93CF4113D8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FE8901AF-1FE8-48B1-8500-D0E5C779503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FD272F21-E73D-41CD-AFF7-E69D9EF455C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410D0F7C-5F6D-4C14-945A-55C71931ADF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36DD8279-E574-49BA-A8DE-72C31EF569B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14515</xdr:rowOff>
    </xdr:from>
    <xdr:to>
      <xdr:col>55</xdr:col>
      <xdr:colOff>50800</xdr:colOff>
      <xdr:row>64</xdr:row>
      <xdr:rowOff>116115</xdr:rowOff>
    </xdr:to>
    <xdr:sp macro="" textlink="">
      <xdr:nvSpPr>
        <xdr:cNvPr id="223" name="楕円 222">
          <a:extLst>
            <a:ext uri="{FF2B5EF4-FFF2-40B4-BE49-F238E27FC236}">
              <a16:creationId xmlns:a16="http://schemas.microsoft.com/office/drawing/2014/main" id="{FC0A01BB-E961-4956-BCB7-DC19026E96E7}"/>
            </a:ext>
          </a:extLst>
        </xdr:cNvPr>
        <xdr:cNvSpPr/>
      </xdr:nvSpPr>
      <xdr:spPr>
        <a:xfrm>
          <a:off x="104267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100892</xdr:rowOff>
    </xdr:from>
    <xdr:ext cx="469744" cy="259045"/>
    <xdr:sp macro="" textlink="">
      <xdr:nvSpPr>
        <xdr:cNvPr id="224" name="【体育館・プール】&#10;一人当たり面積該当値テキスト">
          <a:extLst>
            <a:ext uri="{FF2B5EF4-FFF2-40B4-BE49-F238E27FC236}">
              <a16:creationId xmlns:a16="http://schemas.microsoft.com/office/drawing/2014/main" id="{295675A1-9E5D-4DF3-8663-538D5108579E}"/>
            </a:ext>
          </a:extLst>
        </xdr:cNvPr>
        <xdr:cNvSpPr txBox="1"/>
      </xdr:nvSpPr>
      <xdr:spPr>
        <a:xfrm>
          <a:off x="10515600" y="1090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13426</xdr:rowOff>
    </xdr:from>
    <xdr:to>
      <xdr:col>50</xdr:col>
      <xdr:colOff>165100</xdr:colOff>
      <xdr:row>64</xdr:row>
      <xdr:rowOff>115026</xdr:rowOff>
    </xdr:to>
    <xdr:sp macro="" textlink="">
      <xdr:nvSpPr>
        <xdr:cNvPr id="225" name="楕円 224">
          <a:extLst>
            <a:ext uri="{FF2B5EF4-FFF2-40B4-BE49-F238E27FC236}">
              <a16:creationId xmlns:a16="http://schemas.microsoft.com/office/drawing/2014/main" id="{00359974-C796-4C5C-ACE4-9918D370781D}"/>
            </a:ext>
          </a:extLst>
        </xdr:cNvPr>
        <xdr:cNvSpPr/>
      </xdr:nvSpPr>
      <xdr:spPr>
        <a:xfrm>
          <a:off x="9588500" y="1098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64226</xdr:rowOff>
    </xdr:from>
    <xdr:to>
      <xdr:col>55</xdr:col>
      <xdr:colOff>0</xdr:colOff>
      <xdr:row>64</xdr:row>
      <xdr:rowOff>65315</xdr:rowOff>
    </xdr:to>
    <xdr:cxnSp macro="">
      <xdr:nvCxnSpPr>
        <xdr:cNvPr id="226" name="直線コネクタ 225">
          <a:extLst>
            <a:ext uri="{FF2B5EF4-FFF2-40B4-BE49-F238E27FC236}">
              <a16:creationId xmlns:a16="http://schemas.microsoft.com/office/drawing/2014/main" id="{027C3265-836F-4964-AADB-D9F5FA9740CB}"/>
            </a:ext>
          </a:extLst>
        </xdr:cNvPr>
        <xdr:cNvCxnSpPr/>
      </xdr:nvCxnSpPr>
      <xdr:spPr>
        <a:xfrm>
          <a:off x="9639300" y="11037026"/>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12337</xdr:rowOff>
    </xdr:from>
    <xdr:to>
      <xdr:col>46</xdr:col>
      <xdr:colOff>38100</xdr:colOff>
      <xdr:row>64</xdr:row>
      <xdr:rowOff>113937</xdr:rowOff>
    </xdr:to>
    <xdr:sp macro="" textlink="">
      <xdr:nvSpPr>
        <xdr:cNvPr id="227" name="楕円 226">
          <a:extLst>
            <a:ext uri="{FF2B5EF4-FFF2-40B4-BE49-F238E27FC236}">
              <a16:creationId xmlns:a16="http://schemas.microsoft.com/office/drawing/2014/main" id="{9EF5C1BC-DA75-41A4-BD9C-CD5DAB477C14}"/>
            </a:ext>
          </a:extLst>
        </xdr:cNvPr>
        <xdr:cNvSpPr/>
      </xdr:nvSpPr>
      <xdr:spPr>
        <a:xfrm>
          <a:off x="8699500" y="1098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63137</xdr:rowOff>
    </xdr:from>
    <xdr:to>
      <xdr:col>50</xdr:col>
      <xdr:colOff>114300</xdr:colOff>
      <xdr:row>64</xdr:row>
      <xdr:rowOff>64226</xdr:rowOff>
    </xdr:to>
    <xdr:cxnSp macro="">
      <xdr:nvCxnSpPr>
        <xdr:cNvPr id="228" name="直線コネクタ 227">
          <a:extLst>
            <a:ext uri="{FF2B5EF4-FFF2-40B4-BE49-F238E27FC236}">
              <a16:creationId xmlns:a16="http://schemas.microsoft.com/office/drawing/2014/main" id="{67DFDA0A-0FA5-4231-9D4A-45065C3FFD5E}"/>
            </a:ext>
          </a:extLst>
        </xdr:cNvPr>
        <xdr:cNvCxnSpPr/>
      </xdr:nvCxnSpPr>
      <xdr:spPr>
        <a:xfrm>
          <a:off x="8750300" y="1103593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229" name="n_1aveValue【体育館・プール】&#10;一人当たり面積">
          <a:extLst>
            <a:ext uri="{FF2B5EF4-FFF2-40B4-BE49-F238E27FC236}">
              <a16:creationId xmlns:a16="http://schemas.microsoft.com/office/drawing/2014/main" id="{F90C43F7-2B3D-4734-96CF-4B5D9CF95725}"/>
            </a:ext>
          </a:extLst>
        </xdr:cNvPr>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146793</xdr:rowOff>
    </xdr:from>
    <xdr:ext cx="469744" cy="259045"/>
    <xdr:sp macro="" textlink="">
      <xdr:nvSpPr>
        <xdr:cNvPr id="230" name="n_2aveValue【体育館・プール】&#10;一人当たり面積">
          <a:extLst>
            <a:ext uri="{FF2B5EF4-FFF2-40B4-BE49-F238E27FC236}">
              <a16:creationId xmlns:a16="http://schemas.microsoft.com/office/drawing/2014/main" id="{8BDCA989-1653-460C-AFCB-11237102A97B}"/>
            </a:ext>
          </a:extLst>
        </xdr:cNvPr>
        <xdr:cNvSpPr txBox="1"/>
      </xdr:nvSpPr>
      <xdr:spPr>
        <a:xfrm>
          <a:off x="8515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17797</xdr:rowOff>
    </xdr:from>
    <xdr:ext cx="469744" cy="259045"/>
    <xdr:sp macro="" textlink="">
      <xdr:nvSpPr>
        <xdr:cNvPr id="231" name="n_3aveValue【体育館・プール】&#10;一人当たり面積">
          <a:extLst>
            <a:ext uri="{FF2B5EF4-FFF2-40B4-BE49-F238E27FC236}">
              <a16:creationId xmlns:a16="http://schemas.microsoft.com/office/drawing/2014/main" id="{237031CD-D281-47A2-80F5-D42826569AC0}"/>
            </a:ext>
          </a:extLst>
        </xdr:cNvPr>
        <xdr:cNvSpPr txBox="1"/>
      </xdr:nvSpPr>
      <xdr:spPr>
        <a:xfrm>
          <a:off x="7626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106153</xdr:rowOff>
    </xdr:from>
    <xdr:ext cx="469744" cy="259045"/>
    <xdr:sp macro="" textlink="">
      <xdr:nvSpPr>
        <xdr:cNvPr id="232" name="n_1mainValue【体育館・プール】&#10;一人当たり面積">
          <a:extLst>
            <a:ext uri="{FF2B5EF4-FFF2-40B4-BE49-F238E27FC236}">
              <a16:creationId xmlns:a16="http://schemas.microsoft.com/office/drawing/2014/main" id="{C6DCBA98-4BBF-4DFC-9D31-8752D7DBDC6B}"/>
            </a:ext>
          </a:extLst>
        </xdr:cNvPr>
        <xdr:cNvSpPr txBox="1"/>
      </xdr:nvSpPr>
      <xdr:spPr>
        <a:xfrm>
          <a:off x="9391727" y="1107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105064</xdr:rowOff>
    </xdr:from>
    <xdr:ext cx="469744" cy="259045"/>
    <xdr:sp macro="" textlink="">
      <xdr:nvSpPr>
        <xdr:cNvPr id="233" name="n_2mainValue【体育館・プール】&#10;一人当たり面積">
          <a:extLst>
            <a:ext uri="{FF2B5EF4-FFF2-40B4-BE49-F238E27FC236}">
              <a16:creationId xmlns:a16="http://schemas.microsoft.com/office/drawing/2014/main" id="{C1026BB0-83E3-4521-8155-6A899FD1A141}"/>
            </a:ext>
          </a:extLst>
        </xdr:cNvPr>
        <xdr:cNvSpPr txBox="1"/>
      </xdr:nvSpPr>
      <xdr:spPr>
        <a:xfrm>
          <a:off x="8515427" y="1107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a:extLst>
            <a:ext uri="{FF2B5EF4-FFF2-40B4-BE49-F238E27FC236}">
              <a16:creationId xmlns:a16="http://schemas.microsoft.com/office/drawing/2014/main" id="{25C623DC-9B30-49EC-AD83-5866516DBB9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a:extLst>
            <a:ext uri="{FF2B5EF4-FFF2-40B4-BE49-F238E27FC236}">
              <a16:creationId xmlns:a16="http://schemas.microsoft.com/office/drawing/2014/main" id="{4F92A6C9-9609-4BBB-B385-B76ED218881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a:extLst>
            <a:ext uri="{FF2B5EF4-FFF2-40B4-BE49-F238E27FC236}">
              <a16:creationId xmlns:a16="http://schemas.microsoft.com/office/drawing/2014/main" id="{DD65D7CC-5FD0-4AA0-9CEF-E4B5AF86DF5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a:extLst>
            <a:ext uri="{FF2B5EF4-FFF2-40B4-BE49-F238E27FC236}">
              <a16:creationId xmlns:a16="http://schemas.microsoft.com/office/drawing/2014/main" id="{C724AD79-FC1B-466F-854C-488012EAD11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a:extLst>
            <a:ext uri="{FF2B5EF4-FFF2-40B4-BE49-F238E27FC236}">
              <a16:creationId xmlns:a16="http://schemas.microsoft.com/office/drawing/2014/main" id="{1D1AC2AB-DB83-4A1B-9D27-A1C7763BC19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a:extLst>
            <a:ext uri="{FF2B5EF4-FFF2-40B4-BE49-F238E27FC236}">
              <a16:creationId xmlns:a16="http://schemas.microsoft.com/office/drawing/2014/main" id="{F7A9A4EB-65AA-45EA-B2E7-57FA357428C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a:extLst>
            <a:ext uri="{FF2B5EF4-FFF2-40B4-BE49-F238E27FC236}">
              <a16:creationId xmlns:a16="http://schemas.microsoft.com/office/drawing/2014/main" id="{2D047948-4400-42E4-9519-0596B761696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a:extLst>
            <a:ext uri="{FF2B5EF4-FFF2-40B4-BE49-F238E27FC236}">
              <a16:creationId xmlns:a16="http://schemas.microsoft.com/office/drawing/2014/main" id="{6947B4BF-8E05-4607-9A0A-FE5D1188F60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a:extLst>
            <a:ext uri="{FF2B5EF4-FFF2-40B4-BE49-F238E27FC236}">
              <a16:creationId xmlns:a16="http://schemas.microsoft.com/office/drawing/2014/main" id="{0E92F4E9-5F34-443A-B7A5-29BB41F5BA7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a:extLst>
            <a:ext uri="{FF2B5EF4-FFF2-40B4-BE49-F238E27FC236}">
              <a16:creationId xmlns:a16="http://schemas.microsoft.com/office/drawing/2014/main" id="{18328C27-FB0B-4028-AA22-D052D45CF8A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4" name="テキスト ボックス 243">
          <a:extLst>
            <a:ext uri="{FF2B5EF4-FFF2-40B4-BE49-F238E27FC236}">
              <a16:creationId xmlns:a16="http://schemas.microsoft.com/office/drawing/2014/main" id="{84B970A4-6844-4207-9371-E15AC5763BE1}"/>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5" name="直線コネクタ 244">
          <a:extLst>
            <a:ext uri="{FF2B5EF4-FFF2-40B4-BE49-F238E27FC236}">
              <a16:creationId xmlns:a16="http://schemas.microsoft.com/office/drawing/2014/main" id="{C98486E7-3954-4C50-9DEF-9546A21870F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6" name="テキスト ボックス 245">
          <a:extLst>
            <a:ext uri="{FF2B5EF4-FFF2-40B4-BE49-F238E27FC236}">
              <a16:creationId xmlns:a16="http://schemas.microsoft.com/office/drawing/2014/main" id="{6BA4DA10-814A-4E52-9684-467CFAB5D8B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7" name="直線コネクタ 246">
          <a:extLst>
            <a:ext uri="{FF2B5EF4-FFF2-40B4-BE49-F238E27FC236}">
              <a16:creationId xmlns:a16="http://schemas.microsoft.com/office/drawing/2014/main" id="{8DB2B581-7913-438C-90D5-6EF03E35BE8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8" name="テキスト ボックス 247">
          <a:extLst>
            <a:ext uri="{FF2B5EF4-FFF2-40B4-BE49-F238E27FC236}">
              <a16:creationId xmlns:a16="http://schemas.microsoft.com/office/drawing/2014/main" id="{8FE9FEC2-E669-4870-B3C2-8F6366AB150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9" name="直線コネクタ 248">
          <a:extLst>
            <a:ext uri="{FF2B5EF4-FFF2-40B4-BE49-F238E27FC236}">
              <a16:creationId xmlns:a16="http://schemas.microsoft.com/office/drawing/2014/main" id="{D70D068D-C0DC-4E34-8677-31E34C5CAF0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0" name="テキスト ボックス 249">
          <a:extLst>
            <a:ext uri="{FF2B5EF4-FFF2-40B4-BE49-F238E27FC236}">
              <a16:creationId xmlns:a16="http://schemas.microsoft.com/office/drawing/2014/main" id="{D61E4600-4ADB-4550-9BB8-F57CB0DB340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1" name="直線コネクタ 250">
          <a:extLst>
            <a:ext uri="{FF2B5EF4-FFF2-40B4-BE49-F238E27FC236}">
              <a16:creationId xmlns:a16="http://schemas.microsoft.com/office/drawing/2014/main" id="{0CECE8FB-3128-4AFE-B410-A743D6A2D27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2" name="テキスト ボックス 251">
          <a:extLst>
            <a:ext uri="{FF2B5EF4-FFF2-40B4-BE49-F238E27FC236}">
              <a16:creationId xmlns:a16="http://schemas.microsoft.com/office/drawing/2014/main" id="{451A94E1-B222-45C8-BB6C-4002CB6DBD7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3" name="直線コネクタ 252">
          <a:extLst>
            <a:ext uri="{FF2B5EF4-FFF2-40B4-BE49-F238E27FC236}">
              <a16:creationId xmlns:a16="http://schemas.microsoft.com/office/drawing/2014/main" id="{1B01B710-8C12-448F-BF0D-47C41662E0D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4" name="テキスト ボックス 253">
          <a:extLst>
            <a:ext uri="{FF2B5EF4-FFF2-40B4-BE49-F238E27FC236}">
              <a16:creationId xmlns:a16="http://schemas.microsoft.com/office/drawing/2014/main" id="{3FCC68EC-316C-4E31-9DF1-BEE4A9D4E436}"/>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a:extLst>
            <a:ext uri="{FF2B5EF4-FFF2-40B4-BE49-F238E27FC236}">
              <a16:creationId xmlns:a16="http://schemas.microsoft.com/office/drawing/2014/main" id="{F5C0E39B-068D-4078-9F3E-6D886A2DD26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a:extLst>
            <a:ext uri="{FF2B5EF4-FFF2-40B4-BE49-F238E27FC236}">
              <a16:creationId xmlns:a16="http://schemas.microsoft.com/office/drawing/2014/main" id="{E9CAD20F-E002-4C08-B9C4-B0AD85382BBB}"/>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福祉施設】&#10;有形固定資産減価償却率グラフ枠">
          <a:extLst>
            <a:ext uri="{FF2B5EF4-FFF2-40B4-BE49-F238E27FC236}">
              <a16:creationId xmlns:a16="http://schemas.microsoft.com/office/drawing/2014/main" id="{2DE4E42A-7A22-420B-89A2-6F8C1A670CD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258" name="直線コネクタ 257">
          <a:extLst>
            <a:ext uri="{FF2B5EF4-FFF2-40B4-BE49-F238E27FC236}">
              <a16:creationId xmlns:a16="http://schemas.microsoft.com/office/drawing/2014/main" id="{BDCD230F-C75C-4C29-BBF1-7061769AD525}"/>
            </a:ext>
          </a:extLst>
        </xdr:cNvPr>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259" name="【福祉施設】&#10;有形固定資産減価償却率最小値テキスト">
          <a:extLst>
            <a:ext uri="{FF2B5EF4-FFF2-40B4-BE49-F238E27FC236}">
              <a16:creationId xmlns:a16="http://schemas.microsoft.com/office/drawing/2014/main" id="{AB5F8769-005E-4A8E-9960-47497265A19D}"/>
            </a:ext>
          </a:extLst>
        </xdr:cNvPr>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260" name="直線コネクタ 259">
          <a:extLst>
            <a:ext uri="{FF2B5EF4-FFF2-40B4-BE49-F238E27FC236}">
              <a16:creationId xmlns:a16="http://schemas.microsoft.com/office/drawing/2014/main" id="{A1CDDB21-3B31-4016-A3F6-1C67B011F3FD}"/>
            </a:ext>
          </a:extLst>
        </xdr:cNvPr>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1" name="【福祉施設】&#10;有形固定資産減価償却率最大値テキスト">
          <a:extLst>
            <a:ext uri="{FF2B5EF4-FFF2-40B4-BE49-F238E27FC236}">
              <a16:creationId xmlns:a16="http://schemas.microsoft.com/office/drawing/2014/main" id="{677597ED-B6E8-4CBB-A5CB-CEECE09CCFDA}"/>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2" name="直線コネクタ 261">
          <a:extLst>
            <a:ext uri="{FF2B5EF4-FFF2-40B4-BE49-F238E27FC236}">
              <a16:creationId xmlns:a16="http://schemas.microsoft.com/office/drawing/2014/main" id="{D24802B9-4CE1-4C5E-AC3E-EE4F0FDC1FF1}"/>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70502</xdr:rowOff>
    </xdr:from>
    <xdr:ext cx="405111" cy="259045"/>
    <xdr:sp macro="" textlink="">
      <xdr:nvSpPr>
        <xdr:cNvPr id="263" name="【福祉施設】&#10;有形固定資産減価償却率平均値テキスト">
          <a:extLst>
            <a:ext uri="{FF2B5EF4-FFF2-40B4-BE49-F238E27FC236}">
              <a16:creationId xmlns:a16="http://schemas.microsoft.com/office/drawing/2014/main" id="{AF1EE514-E8EC-4E89-A2EC-F194EA55F040}"/>
            </a:ext>
          </a:extLst>
        </xdr:cNvPr>
        <xdr:cNvSpPr txBox="1"/>
      </xdr:nvSpPr>
      <xdr:spPr>
        <a:xfrm>
          <a:off x="46736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264" name="フローチャート: 判断 263">
          <a:extLst>
            <a:ext uri="{FF2B5EF4-FFF2-40B4-BE49-F238E27FC236}">
              <a16:creationId xmlns:a16="http://schemas.microsoft.com/office/drawing/2014/main" id="{F651C305-CACE-4AE7-92BA-99597B10A5B5}"/>
            </a:ext>
          </a:extLst>
        </xdr:cNvPr>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65" name="フローチャート: 判断 264">
          <a:extLst>
            <a:ext uri="{FF2B5EF4-FFF2-40B4-BE49-F238E27FC236}">
              <a16:creationId xmlns:a16="http://schemas.microsoft.com/office/drawing/2014/main" id="{A3B5E0AB-49F3-4777-8D12-0DDA8FE1B5BD}"/>
            </a:ext>
          </a:extLst>
        </xdr:cNvPr>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12064</xdr:rowOff>
    </xdr:from>
    <xdr:to>
      <xdr:col>15</xdr:col>
      <xdr:colOff>101600</xdr:colOff>
      <xdr:row>83</xdr:row>
      <xdr:rowOff>113664</xdr:rowOff>
    </xdr:to>
    <xdr:sp macro="" textlink="">
      <xdr:nvSpPr>
        <xdr:cNvPr id="266" name="フローチャート: 判断 265">
          <a:extLst>
            <a:ext uri="{FF2B5EF4-FFF2-40B4-BE49-F238E27FC236}">
              <a16:creationId xmlns:a16="http://schemas.microsoft.com/office/drawing/2014/main" id="{279B6E9B-33CE-4230-986A-8443A4711884}"/>
            </a:ext>
          </a:extLst>
        </xdr:cNvPr>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36830</xdr:rowOff>
    </xdr:from>
    <xdr:to>
      <xdr:col>10</xdr:col>
      <xdr:colOff>165100</xdr:colOff>
      <xdr:row>83</xdr:row>
      <xdr:rowOff>138430</xdr:rowOff>
    </xdr:to>
    <xdr:sp macro="" textlink="">
      <xdr:nvSpPr>
        <xdr:cNvPr id="267" name="フローチャート: 判断 266">
          <a:extLst>
            <a:ext uri="{FF2B5EF4-FFF2-40B4-BE49-F238E27FC236}">
              <a16:creationId xmlns:a16="http://schemas.microsoft.com/office/drawing/2014/main" id="{C0CFE13D-E9BA-42F8-892B-8DE023EF3AF7}"/>
            </a:ext>
          </a:extLst>
        </xdr:cNvPr>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A4762BFF-7889-42B2-930D-F2D046B2093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7548DCE6-32F1-4E2B-9B9B-31C84C85E8F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C6E65BD-8B9E-4399-B6B4-670539D60A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1A6470F9-2342-4FA8-AB0F-493D026EC34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2544F93F-5119-4DBF-9923-F18EED1DEC6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133986</xdr:rowOff>
    </xdr:from>
    <xdr:to>
      <xdr:col>15</xdr:col>
      <xdr:colOff>101600</xdr:colOff>
      <xdr:row>84</xdr:row>
      <xdr:rowOff>64136</xdr:rowOff>
    </xdr:to>
    <xdr:sp macro="" textlink="">
      <xdr:nvSpPr>
        <xdr:cNvPr id="273" name="楕円 272">
          <a:extLst>
            <a:ext uri="{FF2B5EF4-FFF2-40B4-BE49-F238E27FC236}">
              <a16:creationId xmlns:a16="http://schemas.microsoft.com/office/drawing/2014/main" id="{702A8AD5-E5F4-4FC0-9DE1-030A6A33E0E6}"/>
            </a:ext>
          </a:extLst>
        </xdr:cNvPr>
        <xdr:cNvSpPr/>
      </xdr:nvSpPr>
      <xdr:spPr>
        <a:xfrm>
          <a:off x="2857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65422</xdr:rowOff>
    </xdr:from>
    <xdr:ext cx="405111" cy="259045"/>
    <xdr:sp macro="" textlink="">
      <xdr:nvSpPr>
        <xdr:cNvPr id="274" name="n_1aveValue【福祉施設】&#10;有形固定資産減価償却率">
          <a:extLst>
            <a:ext uri="{FF2B5EF4-FFF2-40B4-BE49-F238E27FC236}">
              <a16:creationId xmlns:a16="http://schemas.microsoft.com/office/drawing/2014/main" id="{54AA9E16-F493-440E-9E36-3152CAF125A3}"/>
            </a:ext>
          </a:extLst>
        </xdr:cNvPr>
        <xdr:cNvSpPr txBox="1"/>
      </xdr:nvSpPr>
      <xdr:spPr>
        <a:xfrm>
          <a:off x="3582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130191</xdr:rowOff>
    </xdr:from>
    <xdr:ext cx="405111" cy="259045"/>
    <xdr:sp macro="" textlink="">
      <xdr:nvSpPr>
        <xdr:cNvPr id="275" name="n_2aveValue【福祉施設】&#10;有形固定資産減価償却率">
          <a:extLst>
            <a:ext uri="{FF2B5EF4-FFF2-40B4-BE49-F238E27FC236}">
              <a16:creationId xmlns:a16="http://schemas.microsoft.com/office/drawing/2014/main" id="{7A0559C0-7880-4D9B-9916-1E0875EF7C62}"/>
            </a:ext>
          </a:extLst>
        </xdr:cNvPr>
        <xdr:cNvSpPr txBox="1"/>
      </xdr:nvSpPr>
      <xdr:spPr>
        <a:xfrm>
          <a:off x="2705744"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154957</xdr:rowOff>
    </xdr:from>
    <xdr:ext cx="405111" cy="259045"/>
    <xdr:sp macro="" textlink="">
      <xdr:nvSpPr>
        <xdr:cNvPr id="276" name="n_3aveValue【福祉施設】&#10;有形固定資産減価償却率">
          <a:extLst>
            <a:ext uri="{FF2B5EF4-FFF2-40B4-BE49-F238E27FC236}">
              <a16:creationId xmlns:a16="http://schemas.microsoft.com/office/drawing/2014/main" id="{45F43E81-9C5B-4957-A6F3-2F45E2BFD16C}"/>
            </a:ext>
          </a:extLst>
        </xdr:cNvPr>
        <xdr:cNvSpPr txBox="1"/>
      </xdr:nvSpPr>
      <xdr:spPr>
        <a:xfrm>
          <a:off x="1816744"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55263</xdr:rowOff>
    </xdr:from>
    <xdr:ext cx="405111" cy="259045"/>
    <xdr:sp macro="" textlink="">
      <xdr:nvSpPr>
        <xdr:cNvPr id="277" name="n_2mainValue【福祉施設】&#10;有形固定資産減価償却率">
          <a:extLst>
            <a:ext uri="{FF2B5EF4-FFF2-40B4-BE49-F238E27FC236}">
              <a16:creationId xmlns:a16="http://schemas.microsoft.com/office/drawing/2014/main" id="{B45CC520-ED36-475A-807A-49AD92A73982}"/>
            </a:ext>
          </a:extLst>
        </xdr:cNvPr>
        <xdr:cNvSpPr txBox="1"/>
      </xdr:nvSpPr>
      <xdr:spPr>
        <a:xfrm>
          <a:off x="2705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A362FF55-A761-472F-83D2-0587CDA946C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790817B8-C5F3-46D1-A3E0-594403A4ECA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883E1184-D57A-4AFF-9531-CCBF90AFF83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C5AA1F00-FD71-4BED-9366-D2EA175F970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8B5E05CA-A463-440F-B23B-9EA5CE0F7AC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D0DCD232-1580-4D66-BFFD-293F886519F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9794B473-FF93-4DFE-9CAC-F6496E9193F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8C0A922F-4368-48C7-B8DA-5F679274C81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4AC0DD7A-C9C7-474D-A709-E939A696643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6358D206-3128-4122-BE33-7FA9C04E110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8" name="直線コネクタ 287">
          <a:extLst>
            <a:ext uri="{FF2B5EF4-FFF2-40B4-BE49-F238E27FC236}">
              <a16:creationId xmlns:a16="http://schemas.microsoft.com/office/drawing/2014/main" id="{17A5721C-A68A-4456-A411-5CDC94FDB49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9" name="テキスト ボックス 288">
          <a:extLst>
            <a:ext uri="{FF2B5EF4-FFF2-40B4-BE49-F238E27FC236}">
              <a16:creationId xmlns:a16="http://schemas.microsoft.com/office/drawing/2014/main" id="{971B0F20-940A-4208-96A5-0C297B96FDA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0" name="直線コネクタ 289">
          <a:extLst>
            <a:ext uri="{FF2B5EF4-FFF2-40B4-BE49-F238E27FC236}">
              <a16:creationId xmlns:a16="http://schemas.microsoft.com/office/drawing/2014/main" id="{C49993BA-F8FD-4E43-8FEE-94DD6091E58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1" name="テキスト ボックス 290">
          <a:extLst>
            <a:ext uri="{FF2B5EF4-FFF2-40B4-BE49-F238E27FC236}">
              <a16:creationId xmlns:a16="http://schemas.microsoft.com/office/drawing/2014/main" id="{9DFD78AB-8726-4C39-8844-038F33E26DD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a:extLst>
            <a:ext uri="{FF2B5EF4-FFF2-40B4-BE49-F238E27FC236}">
              <a16:creationId xmlns:a16="http://schemas.microsoft.com/office/drawing/2014/main" id="{EFE89D19-B4A4-42C9-A5C6-BD8162FF359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a:extLst>
            <a:ext uri="{FF2B5EF4-FFF2-40B4-BE49-F238E27FC236}">
              <a16:creationId xmlns:a16="http://schemas.microsoft.com/office/drawing/2014/main" id="{FF7E6285-FD1F-41DD-985B-A82F633F722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4" name="直線コネクタ 293">
          <a:extLst>
            <a:ext uri="{FF2B5EF4-FFF2-40B4-BE49-F238E27FC236}">
              <a16:creationId xmlns:a16="http://schemas.microsoft.com/office/drawing/2014/main" id="{90732F4B-2847-414A-9648-6AC39ABF092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5" name="テキスト ボックス 294">
          <a:extLst>
            <a:ext uri="{FF2B5EF4-FFF2-40B4-BE49-F238E27FC236}">
              <a16:creationId xmlns:a16="http://schemas.microsoft.com/office/drawing/2014/main" id="{CF508BF1-AFFB-4048-B251-FE043AC0DB8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6" name="直線コネクタ 295">
          <a:extLst>
            <a:ext uri="{FF2B5EF4-FFF2-40B4-BE49-F238E27FC236}">
              <a16:creationId xmlns:a16="http://schemas.microsoft.com/office/drawing/2014/main" id="{B513F8C1-973A-48BF-B313-5354A7B3E35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7" name="テキスト ボックス 296">
          <a:extLst>
            <a:ext uri="{FF2B5EF4-FFF2-40B4-BE49-F238E27FC236}">
              <a16:creationId xmlns:a16="http://schemas.microsoft.com/office/drawing/2014/main" id="{BAC67854-0BC2-4294-85B4-77972D43A4D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a:extLst>
            <a:ext uri="{FF2B5EF4-FFF2-40B4-BE49-F238E27FC236}">
              <a16:creationId xmlns:a16="http://schemas.microsoft.com/office/drawing/2014/main" id="{94CF3632-F892-4005-9620-436EFB6E8AE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a:extLst>
            <a:ext uri="{FF2B5EF4-FFF2-40B4-BE49-F238E27FC236}">
              <a16:creationId xmlns:a16="http://schemas.microsoft.com/office/drawing/2014/main" id="{EAD089E5-D7FF-4CC5-B51E-D9F28A9C513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福祉施設】&#10;一人当たり面積グラフ枠">
          <a:extLst>
            <a:ext uri="{FF2B5EF4-FFF2-40B4-BE49-F238E27FC236}">
              <a16:creationId xmlns:a16="http://schemas.microsoft.com/office/drawing/2014/main" id="{32A82392-EAB0-4011-BD09-E5A72624E46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301" name="直線コネクタ 300">
          <a:extLst>
            <a:ext uri="{FF2B5EF4-FFF2-40B4-BE49-F238E27FC236}">
              <a16:creationId xmlns:a16="http://schemas.microsoft.com/office/drawing/2014/main" id="{68FAA47E-B6B9-41DF-84BE-04590A703C01}"/>
            </a:ext>
          </a:extLst>
        </xdr:cNvPr>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02" name="【福祉施設】&#10;一人当たり面積最小値テキスト">
          <a:extLst>
            <a:ext uri="{FF2B5EF4-FFF2-40B4-BE49-F238E27FC236}">
              <a16:creationId xmlns:a16="http://schemas.microsoft.com/office/drawing/2014/main" id="{302DE8DC-86EC-4E17-B27E-DA1861829445}"/>
            </a:ext>
          </a:extLst>
        </xdr:cNvPr>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03" name="直線コネクタ 302">
          <a:extLst>
            <a:ext uri="{FF2B5EF4-FFF2-40B4-BE49-F238E27FC236}">
              <a16:creationId xmlns:a16="http://schemas.microsoft.com/office/drawing/2014/main" id="{0520C95A-356E-43CB-8FFE-B0FAAE70274C}"/>
            </a:ext>
          </a:extLst>
        </xdr:cNvPr>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304" name="【福祉施設】&#10;一人当たり面積最大値テキスト">
          <a:extLst>
            <a:ext uri="{FF2B5EF4-FFF2-40B4-BE49-F238E27FC236}">
              <a16:creationId xmlns:a16="http://schemas.microsoft.com/office/drawing/2014/main" id="{20555F4A-9FE9-4507-8A3A-264797B9808A}"/>
            </a:ext>
          </a:extLst>
        </xdr:cNvPr>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305" name="直線コネクタ 304">
          <a:extLst>
            <a:ext uri="{FF2B5EF4-FFF2-40B4-BE49-F238E27FC236}">
              <a16:creationId xmlns:a16="http://schemas.microsoft.com/office/drawing/2014/main" id="{EA404912-B8AC-4D80-B1BD-B3684CD7A0AB}"/>
            </a:ext>
          </a:extLst>
        </xdr:cNvPr>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306" name="【福祉施設】&#10;一人当たり面積平均値テキスト">
          <a:extLst>
            <a:ext uri="{FF2B5EF4-FFF2-40B4-BE49-F238E27FC236}">
              <a16:creationId xmlns:a16="http://schemas.microsoft.com/office/drawing/2014/main" id="{4449D337-3270-4795-B72B-E404B0ECB004}"/>
            </a:ext>
          </a:extLst>
        </xdr:cNvPr>
        <xdr:cNvSpPr txBox="1"/>
      </xdr:nvSpPr>
      <xdr:spPr>
        <a:xfrm>
          <a:off x="10515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07" name="フローチャート: 判断 306">
          <a:extLst>
            <a:ext uri="{FF2B5EF4-FFF2-40B4-BE49-F238E27FC236}">
              <a16:creationId xmlns:a16="http://schemas.microsoft.com/office/drawing/2014/main" id="{1C131755-7141-46FA-AF08-0607FC54BBFE}"/>
            </a:ext>
          </a:extLst>
        </xdr:cNvPr>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308" name="フローチャート: 判断 307">
          <a:extLst>
            <a:ext uri="{FF2B5EF4-FFF2-40B4-BE49-F238E27FC236}">
              <a16:creationId xmlns:a16="http://schemas.microsoft.com/office/drawing/2014/main" id="{17B1EFCF-15F9-4801-8972-3E04552B529F}"/>
            </a:ext>
          </a:extLst>
        </xdr:cNvPr>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12700</xdr:rowOff>
    </xdr:from>
    <xdr:to>
      <xdr:col>46</xdr:col>
      <xdr:colOff>38100</xdr:colOff>
      <xdr:row>85</xdr:row>
      <xdr:rowOff>114300</xdr:rowOff>
    </xdr:to>
    <xdr:sp macro="" textlink="">
      <xdr:nvSpPr>
        <xdr:cNvPr id="309" name="フローチャート: 判断 308">
          <a:extLst>
            <a:ext uri="{FF2B5EF4-FFF2-40B4-BE49-F238E27FC236}">
              <a16:creationId xmlns:a16="http://schemas.microsoft.com/office/drawing/2014/main" id="{7612FFA4-641C-4466-98AE-952C13E7247D}"/>
            </a:ext>
          </a:extLst>
        </xdr:cNvPr>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71120</xdr:rowOff>
    </xdr:from>
    <xdr:to>
      <xdr:col>41</xdr:col>
      <xdr:colOff>101600</xdr:colOff>
      <xdr:row>86</xdr:row>
      <xdr:rowOff>1270</xdr:rowOff>
    </xdr:to>
    <xdr:sp macro="" textlink="">
      <xdr:nvSpPr>
        <xdr:cNvPr id="310" name="フローチャート: 判断 309">
          <a:extLst>
            <a:ext uri="{FF2B5EF4-FFF2-40B4-BE49-F238E27FC236}">
              <a16:creationId xmlns:a16="http://schemas.microsoft.com/office/drawing/2014/main" id="{3698B386-C9F2-47F8-8264-A2590994C402}"/>
            </a:ext>
          </a:extLst>
        </xdr:cNvPr>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33916F83-B21A-40A1-8826-A779F868458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D563D07-079E-4765-BE64-AC3541F80F5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B084EBD6-28C5-4E26-B064-A7BFD1B72E7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5A65E9D4-E916-47CA-A5FA-2F8881CB50C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6C830262-FA74-4850-B9C7-4C2D6DB2F08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35561</xdr:rowOff>
    </xdr:from>
    <xdr:to>
      <xdr:col>46</xdr:col>
      <xdr:colOff>38100</xdr:colOff>
      <xdr:row>86</xdr:row>
      <xdr:rowOff>137161</xdr:rowOff>
    </xdr:to>
    <xdr:sp macro="" textlink="">
      <xdr:nvSpPr>
        <xdr:cNvPr id="316" name="楕円 315">
          <a:extLst>
            <a:ext uri="{FF2B5EF4-FFF2-40B4-BE49-F238E27FC236}">
              <a16:creationId xmlns:a16="http://schemas.microsoft.com/office/drawing/2014/main" id="{21E73E1C-E6F7-47FC-AA93-F9A5D6092D98}"/>
            </a:ext>
          </a:extLst>
        </xdr:cNvPr>
        <xdr:cNvSpPr/>
      </xdr:nvSpPr>
      <xdr:spPr>
        <a:xfrm>
          <a:off x="8699500" y="147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160038</xdr:rowOff>
    </xdr:from>
    <xdr:ext cx="469744" cy="259045"/>
    <xdr:sp macro="" textlink="">
      <xdr:nvSpPr>
        <xdr:cNvPr id="317" name="n_1aveValue【福祉施設】&#10;一人当たり面積">
          <a:extLst>
            <a:ext uri="{FF2B5EF4-FFF2-40B4-BE49-F238E27FC236}">
              <a16:creationId xmlns:a16="http://schemas.microsoft.com/office/drawing/2014/main" id="{E7FE5571-9C87-4658-A210-F7BCC9FCD89D}"/>
            </a:ext>
          </a:extLst>
        </xdr:cNvPr>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130827</xdr:rowOff>
    </xdr:from>
    <xdr:ext cx="469744" cy="259045"/>
    <xdr:sp macro="" textlink="">
      <xdr:nvSpPr>
        <xdr:cNvPr id="318" name="n_2aveValue【福祉施設】&#10;一人当たり面積">
          <a:extLst>
            <a:ext uri="{FF2B5EF4-FFF2-40B4-BE49-F238E27FC236}">
              <a16:creationId xmlns:a16="http://schemas.microsoft.com/office/drawing/2014/main" id="{BD4C4E02-9000-42D1-A891-7073ED41AC35}"/>
            </a:ext>
          </a:extLst>
        </xdr:cNvPr>
        <xdr:cNvSpPr txBox="1"/>
      </xdr:nvSpPr>
      <xdr:spPr>
        <a:xfrm>
          <a:off x="8515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17797</xdr:rowOff>
    </xdr:from>
    <xdr:ext cx="469744" cy="259045"/>
    <xdr:sp macro="" textlink="">
      <xdr:nvSpPr>
        <xdr:cNvPr id="319" name="n_3aveValue【福祉施設】&#10;一人当たり面積">
          <a:extLst>
            <a:ext uri="{FF2B5EF4-FFF2-40B4-BE49-F238E27FC236}">
              <a16:creationId xmlns:a16="http://schemas.microsoft.com/office/drawing/2014/main" id="{FB71E66C-F944-4D72-892F-3EAC62C0A954}"/>
            </a:ext>
          </a:extLst>
        </xdr:cNvPr>
        <xdr:cNvSpPr txBox="1"/>
      </xdr:nvSpPr>
      <xdr:spPr>
        <a:xfrm>
          <a:off x="7626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128288</xdr:rowOff>
    </xdr:from>
    <xdr:ext cx="469744" cy="259045"/>
    <xdr:sp macro="" textlink="">
      <xdr:nvSpPr>
        <xdr:cNvPr id="320" name="n_2mainValue【福祉施設】&#10;一人当たり面積">
          <a:extLst>
            <a:ext uri="{FF2B5EF4-FFF2-40B4-BE49-F238E27FC236}">
              <a16:creationId xmlns:a16="http://schemas.microsoft.com/office/drawing/2014/main" id="{77B27EE6-3C37-44E8-9F0D-034A7C914D92}"/>
            </a:ext>
          </a:extLst>
        </xdr:cNvPr>
        <xdr:cNvSpPr txBox="1"/>
      </xdr:nvSpPr>
      <xdr:spPr>
        <a:xfrm>
          <a:off x="8515427" y="1487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a:extLst>
            <a:ext uri="{FF2B5EF4-FFF2-40B4-BE49-F238E27FC236}">
              <a16:creationId xmlns:a16="http://schemas.microsoft.com/office/drawing/2014/main" id="{83A68E35-CD3D-4C77-9CC3-8C74C6AB14D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a:extLst>
            <a:ext uri="{FF2B5EF4-FFF2-40B4-BE49-F238E27FC236}">
              <a16:creationId xmlns:a16="http://schemas.microsoft.com/office/drawing/2014/main" id="{C9D9FB7F-26CE-4221-9D2B-3E69445B065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a:extLst>
            <a:ext uri="{FF2B5EF4-FFF2-40B4-BE49-F238E27FC236}">
              <a16:creationId xmlns:a16="http://schemas.microsoft.com/office/drawing/2014/main" id="{74F1D622-0C7C-4CB7-9FBE-A3BA67CF499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a:extLst>
            <a:ext uri="{FF2B5EF4-FFF2-40B4-BE49-F238E27FC236}">
              <a16:creationId xmlns:a16="http://schemas.microsoft.com/office/drawing/2014/main" id="{E66E7854-536F-4B3B-99C1-F0B93D05D3C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a:extLst>
            <a:ext uri="{FF2B5EF4-FFF2-40B4-BE49-F238E27FC236}">
              <a16:creationId xmlns:a16="http://schemas.microsoft.com/office/drawing/2014/main" id="{A798482D-DA0D-4CFE-B7AB-1D49E026170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a:extLst>
            <a:ext uri="{FF2B5EF4-FFF2-40B4-BE49-F238E27FC236}">
              <a16:creationId xmlns:a16="http://schemas.microsoft.com/office/drawing/2014/main" id="{C201EC40-E1A6-4915-95D5-FF65E87C801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a:extLst>
            <a:ext uri="{FF2B5EF4-FFF2-40B4-BE49-F238E27FC236}">
              <a16:creationId xmlns:a16="http://schemas.microsoft.com/office/drawing/2014/main" id="{B20223DD-9C9F-479A-9D7E-4FAAD3C31DE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a:extLst>
            <a:ext uri="{FF2B5EF4-FFF2-40B4-BE49-F238E27FC236}">
              <a16:creationId xmlns:a16="http://schemas.microsoft.com/office/drawing/2014/main" id="{BB355508-DB4A-49E7-A44F-3631EEEE7C7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9" name="テキスト ボックス 328">
          <a:extLst>
            <a:ext uri="{FF2B5EF4-FFF2-40B4-BE49-F238E27FC236}">
              <a16:creationId xmlns:a16="http://schemas.microsoft.com/office/drawing/2014/main" id="{440D8C97-CF18-460A-9013-C71080C8E3A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0" name="直線コネクタ 329">
          <a:extLst>
            <a:ext uri="{FF2B5EF4-FFF2-40B4-BE49-F238E27FC236}">
              <a16:creationId xmlns:a16="http://schemas.microsoft.com/office/drawing/2014/main" id="{81FF31C7-EDD3-4183-B566-63400E39A7B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1" name="直線コネクタ 330">
          <a:extLst>
            <a:ext uri="{FF2B5EF4-FFF2-40B4-BE49-F238E27FC236}">
              <a16:creationId xmlns:a16="http://schemas.microsoft.com/office/drawing/2014/main" id="{E4C7EE43-C04C-48D9-82B6-8038DCEC0BE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2" name="テキスト ボックス 331">
          <a:extLst>
            <a:ext uri="{FF2B5EF4-FFF2-40B4-BE49-F238E27FC236}">
              <a16:creationId xmlns:a16="http://schemas.microsoft.com/office/drawing/2014/main" id="{483DA4C3-4676-4842-9298-EFFB35B458D6}"/>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3" name="直線コネクタ 332">
          <a:extLst>
            <a:ext uri="{FF2B5EF4-FFF2-40B4-BE49-F238E27FC236}">
              <a16:creationId xmlns:a16="http://schemas.microsoft.com/office/drawing/2014/main" id="{177C753F-CDC7-429A-844D-4A7F80529B1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4" name="テキスト ボックス 333">
          <a:extLst>
            <a:ext uri="{FF2B5EF4-FFF2-40B4-BE49-F238E27FC236}">
              <a16:creationId xmlns:a16="http://schemas.microsoft.com/office/drawing/2014/main" id="{6E393473-D2EB-45DB-ACF8-3D80FF2D381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5" name="直線コネクタ 334">
          <a:extLst>
            <a:ext uri="{FF2B5EF4-FFF2-40B4-BE49-F238E27FC236}">
              <a16:creationId xmlns:a16="http://schemas.microsoft.com/office/drawing/2014/main" id="{22E01087-AA7A-448A-B32C-5D01830FB04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6" name="テキスト ボックス 335">
          <a:extLst>
            <a:ext uri="{FF2B5EF4-FFF2-40B4-BE49-F238E27FC236}">
              <a16:creationId xmlns:a16="http://schemas.microsoft.com/office/drawing/2014/main" id="{7C5B67D6-B173-4D3E-8E1A-5F092BBC83B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7" name="直線コネクタ 336">
          <a:extLst>
            <a:ext uri="{FF2B5EF4-FFF2-40B4-BE49-F238E27FC236}">
              <a16:creationId xmlns:a16="http://schemas.microsoft.com/office/drawing/2014/main" id="{B647CECB-4AB3-4B44-A230-028A0F6610C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8" name="テキスト ボックス 337">
          <a:extLst>
            <a:ext uri="{FF2B5EF4-FFF2-40B4-BE49-F238E27FC236}">
              <a16:creationId xmlns:a16="http://schemas.microsoft.com/office/drawing/2014/main" id="{5616EFE4-DE51-4536-8787-AD9CC7F0235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9" name="直線コネクタ 338">
          <a:extLst>
            <a:ext uri="{FF2B5EF4-FFF2-40B4-BE49-F238E27FC236}">
              <a16:creationId xmlns:a16="http://schemas.microsoft.com/office/drawing/2014/main" id="{4375113F-084E-4037-82FA-4F630E89618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0" name="テキスト ボックス 339">
          <a:extLst>
            <a:ext uri="{FF2B5EF4-FFF2-40B4-BE49-F238E27FC236}">
              <a16:creationId xmlns:a16="http://schemas.microsoft.com/office/drawing/2014/main" id="{6BA6BD4E-E09F-4E66-BF3B-60607FC8426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1" name="直線コネクタ 340">
          <a:extLst>
            <a:ext uri="{FF2B5EF4-FFF2-40B4-BE49-F238E27FC236}">
              <a16:creationId xmlns:a16="http://schemas.microsoft.com/office/drawing/2014/main" id="{3A7892D1-FC12-40FD-9E5E-2E07E3C46D9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2" name="テキスト ボックス 341">
          <a:extLst>
            <a:ext uri="{FF2B5EF4-FFF2-40B4-BE49-F238E27FC236}">
              <a16:creationId xmlns:a16="http://schemas.microsoft.com/office/drawing/2014/main" id="{78A3F352-183E-4CB2-B703-E15E77198167}"/>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3" name="直線コネクタ 342">
          <a:extLst>
            <a:ext uri="{FF2B5EF4-FFF2-40B4-BE49-F238E27FC236}">
              <a16:creationId xmlns:a16="http://schemas.microsoft.com/office/drawing/2014/main" id="{73F6048D-5AAD-4CD6-874C-FE813588A6C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4" name="テキスト ボックス 343">
          <a:extLst>
            <a:ext uri="{FF2B5EF4-FFF2-40B4-BE49-F238E27FC236}">
              <a16:creationId xmlns:a16="http://schemas.microsoft.com/office/drawing/2014/main" id="{4144F808-EDDB-4322-9135-E054EB08B3D5}"/>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5" name="【市民会館】&#10;有形固定資産減価償却率グラフ枠">
          <a:extLst>
            <a:ext uri="{FF2B5EF4-FFF2-40B4-BE49-F238E27FC236}">
              <a16:creationId xmlns:a16="http://schemas.microsoft.com/office/drawing/2014/main" id="{56E7C709-0BEC-4C64-AADA-D240C9E3506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106</xdr:row>
      <xdr:rowOff>4355</xdr:rowOff>
    </xdr:to>
    <xdr:cxnSp macro="">
      <xdr:nvCxnSpPr>
        <xdr:cNvPr id="346" name="直線コネクタ 345">
          <a:extLst>
            <a:ext uri="{FF2B5EF4-FFF2-40B4-BE49-F238E27FC236}">
              <a16:creationId xmlns:a16="http://schemas.microsoft.com/office/drawing/2014/main" id="{5C04F0E9-B44B-4A58-8AD7-2AE0EF0400C1}"/>
            </a:ext>
          </a:extLst>
        </xdr:cNvPr>
        <xdr:cNvCxnSpPr/>
      </xdr:nvCxnSpPr>
      <xdr:spPr>
        <a:xfrm flipV="1">
          <a:off x="4634865" y="17090571"/>
          <a:ext cx="0" cy="1087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8182</xdr:rowOff>
    </xdr:from>
    <xdr:ext cx="405111" cy="259045"/>
    <xdr:sp macro="" textlink="">
      <xdr:nvSpPr>
        <xdr:cNvPr id="347" name="【市民会館】&#10;有形固定資産減価償却率最小値テキスト">
          <a:extLst>
            <a:ext uri="{FF2B5EF4-FFF2-40B4-BE49-F238E27FC236}">
              <a16:creationId xmlns:a16="http://schemas.microsoft.com/office/drawing/2014/main" id="{7009DC20-FF85-407E-8F35-629AEEE65D50}"/>
            </a:ext>
          </a:extLst>
        </xdr:cNvPr>
        <xdr:cNvSpPr txBox="1"/>
      </xdr:nvSpPr>
      <xdr:spPr>
        <a:xfrm>
          <a:off x="4673600" y="1818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4355</xdr:rowOff>
    </xdr:from>
    <xdr:to>
      <xdr:col>24</xdr:col>
      <xdr:colOff>152400</xdr:colOff>
      <xdr:row>106</xdr:row>
      <xdr:rowOff>4355</xdr:rowOff>
    </xdr:to>
    <xdr:cxnSp macro="">
      <xdr:nvCxnSpPr>
        <xdr:cNvPr id="348" name="直線コネクタ 347">
          <a:extLst>
            <a:ext uri="{FF2B5EF4-FFF2-40B4-BE49-F238E27FC236}">
              <a16:creationId xmlns:a16="http://schemas.microsoft.com/office/drawing/2014/main" id="{B78BD717-DEC1-489D-9D39-C8A1540FAE1E}"/>
            </a:ext>
          </a:extLst>
        </xdr:cNvPr>
        <xdr:cNvCxnSpPr/>
      </xdr:nvCxnSpPr>
      <xdr:spPr>
        <a:xfrm>
          <a:off x="4546600" y="1817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9" name="【市民会館】&#10;有形固定資産減価償却率最大値テキスト">
          <a:extLst>
            <a:ext uri="{FF2B5EF4-FFF2-40B4-BE49-F238E27FC236}">
              <a16:creationId xmlns:a16="http://schemas.microsoft.com/office/drawing/2014/main" id="{73A2329B-9B36-463D-A9DF-59C30E66CD0C}"/>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0" name="直線コネクタ 349">
          <a:extLst>
            <a:ext uri="{FF2B5EF4-FFF2-40B4-BE49-F238E27FC236}">
              <a16:creationId xmlns:a16="http://schemas.microsoft.com/office/drawing/2014/main" id="{6DD0B470-BA46-42DE-8F2D-BB5C6A43A845}"/>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141350</xdr:rowOff>
    </xdr:from>
    <xdr:ext cx="405111" cy="259045"/>
    <xdr:sp macro="" textlink="">
      <xdr:nvSpPr>
        <xdr:cNvPr id="351" name="【市民会館】&#10;有形固定資産減価償却率平均値テキスト">
          <a:extLst>
            <a:ext uri="{FF2B5EF4-FFF2-40B4-BE49-F238E27FC236}">
              <a16:creationId xmlns:a16="http://schemas.microsoft.com/office/drawing/2014/main" id="{A3CD103C-473B-4043-A81A-1938DAEA409B}"/>
            </a:ext>
          </a:extLst>
        </xdr:cNvPr>
        <xdr:cNvSpPr txBox="1"/>
      </xdr:nvSpPr>
      <xdr:spPr>
        <a:xfrm>
          <a:off x="4673600" y="17629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118473</xdr:rowOff>
    </xdr:from>
    <xdr:to>
      <xdr:col>24</xdr:col>
      <xdr:colOff>114300</xdr:colOff>
      <xdr:row>104</xdr:row>
      <xdr:rowOff>48623</xdr:rowOff>
    </xdr:to>
    <xdr:sp macro="" textlink="">
      <xdr:nvSpPr>
        <xdr:cNvPr id="352" name="フローチャート: 判断 351">
          <a:extLst>
            <a:ext uri="{FF2B5EF4-FFF2-40B4-BE49-F238E27FC236}">
              <a16:creationId xmlns:a16="http://schemas.microsoft.com/office/drawing/2014/main" id="{BFB47A65-2F9C-45DC-9307-A9089128F9DF}"/>
            </a:ext>
          </a:extLst>
        </xdr:cNvPr>
        <xdr:cNvSpPr/>
      </xdr:nvSpPr>
      <xdr:spPr>
        <a:xfrm>
          <a:off x="45847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144599</xdr:rowOff>
    </xdr:from>
    <xdr:to>
      <xdr:col>20</xdr:col>
      <xdr:colOff>38100</xdr:colOff>
      <xdr:row>104</xdr:row>
      <xdr:rowOff>74749</xdr:rowOff>
    </xdr:to>
    <xdr:sp macro="" textlink="">
      <xdr:nvSpPr>
        <xdr:cNvPr id="353" name="フローチャート: 判断 352">
          <a:extLst>
            <a:ext uri="{FF2B5EF4-FFF2-40B4-BE49-F238E27FC236}">
              <a16:creationId xmlns:a16="http://schemas.microsoft.com/office/drawing/2014/main" id="{79EE6BC9-E638-4408-8CBD-109850CBAA99}"/>
            </a:ext>
          </a:extLst>
        </xdr:cNvPr>
        <xdr:cNvSpPr/>
      </xdr:nvSpPr>
      <xdr:spPr>
        <a:xfrm>
          <a:off x="3746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167458</xdr:rowOff>
    </xdr:from>
    <xdr:to>
      <xdr:col>15</xdr:col>
      <xdr:colOff>101600</xdr:colOff>
      <xdr:row>104</xdr:row>
      <xdr:rowOff>97608</xdr:rowOff>
    </xdr:to>
    <xdr:sp macro="" textlink="">
      <xdr:nvSpPr>
        <xdr:cNvPr id="354" name="フローチャート: 判断 353">
          <a:extLst>
            <a:ext uri="{FF2B5EF4-FFF2-40B4-BE49-F238E27FC236}">
              <a16:creationId xmlns:a16="http://schemas.microsoft.com/office/drawing/2014/main" id="{D65ADAA8-8813-4794-B41B-01273F964CCE}"/>
            </a:ext>
          </a:extLst>
        </xdr:cNvPr>
        <xdr:cNvSpPr/>
      </xdr:nvSpPr>
      <xdr:spPr>
        <a:xfrm>
          <a:off x="2857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147864</xdr:rowOff>
    </xdr:from>
    <xdr:to>
      <xdr:col>10</xdr:col>
      <xdr:colOff>165100</xdr:colOff>
      <xdr:row>104</xdr:row>
      <xdr:rowOff>78014</xdr:rowOff>
    </xdr:to>
    <xdr:sp macro="" textlink="">
      <xdr:nvSpPr>
        <xdr:cNvPr id="355" name="フローチャート: 判断 354">
          <a:extLst>
            <a:ext uri="{FF2B5EF4-FFF2-40B4-BE49-F238E27FC236}">
              <a16:creationId xmlns:a16="http://schemas.microsoft.com/office/drawing/2014/main" id="{ABCE6678-F332-44C5-90C5-B6F8ECD71EF3}"/>
            </a:ext>
          </a:extLst>
        </xdr:cNvPr>
        <xdr:cNvSpPr/>
      </xdr:nvSpPr>
      <xdr:spPr>
        <a:xfrm>
          <a:off x="1968500"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7EFB5D79-6FE9-45FF-823D-F806A062ACB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CBA250EB-AC01-443C-873B-7AB4EBBB0B6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7968F07C-90FD-4A50-AC26-5538935077E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63438076-5D0F-4EE2-8577-6CBA2F46AB2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1F3AF763-2EBB-488E-A44F-8A7B0D5C36F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123371</xdr:rowOff>
    </xdr:from>
    <xdr:to>
      <xdr:col>24</xdr:col>
      <xdr:colOff>114300</xdr:colOff>
      <xdr:row>105</xdr:row>
      <xdr:rowOff>53521</xdr:rowOff>
    </xdr:to>
    <xdr:sp macro="" textlink="">
      <xdr:nvSpPr>
        <xdr:cNvPr id="361" name="楕円 360">
          <a:extLst>
            <a:ext uri="{FF2B5EF4-FFF2-40B4-BE49-F238E27FC236}">
              <a16:creationId xmlns:a16="http://schemas.microsoft.com/office/drawing/2014/main" id="{AD0664CC-BB14-4AF7-ABFC-85ABFB97C659}"/>
            </a:ext>
          </a:extLst>
        </xdr:cNvPr>
        <xdr:cNvSpPr/>
      </xdr:nvSpPr>
      <xdr:spPr>
        <a:xfrm>
          <a:off x="45847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101798</xdr:rowOff>
    </xdr:from>
    <xdr:ext cx="405111" cy="259045"/>
    <xdr:sp macro="" textlink="">
      <xdr:nvSpPr>
        <xdr:cNvPr id="362" name="【市民会館】&#10;有形固定資産減価償却率該当値テキスト">
          <a:extLst>
            <a:ext uri="{FF2B5EF4-FFF2-40B4-BE49-F238E27FC236}">
              <a16:creationId xmlns:a16="http://schemas.microsoft.com/office/drawing/2014/main" id="{E99A7B55-F8F2-4D64-B584-6B66F21A38D4}"/>
            </a:ext>
          </a:extLst>
        </xdr:cNvPr>
        <xdr:cNvSpPr txBox="1"/>
      </xdr:nvSpPr>
      <xdr:spPr>
        <a:xfrm>
          <a:off x="4673600"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48261</xdr:rowOff>
    </xdr:from>
    <xdr:to>
      <xdr:col>20</xdr:col>
      <xdr:colOff>38100</xdr:colOff>
      <xdr:row>108</xdr:row>
      <xdr:rowOff>149861</xdr:rowOff>
    </xdr:to>
    <xdr:sp macro="" textlink="">
      <xdr:nvSpPr>
        <xdr:cNvPr id="363" name="楕円 362">
          <a:extLst>
            <a:ext uri="{FF2B5EF4-FFF2-40B4-BE49-F238E27FC236}">
              <a16:creationId xmlns:a16="http://schemas.microsoft.com/office/drawing/2014/main" id="{C0CD6A53-01A4-49E3-A476-60DA6543298E}"/>
            </a:ext>
          </a:extLst>
        </xdr:cNvPr>
        <xdr:cNvSpPr/>
      </xdr:nvSpPr>
      <xdr:spPr>
        <a:xfrm>
          <a:off x="3746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2721</xdr:rowOff>
    </xdr:from>
    <xdr:to>
      <xdr:col>24</xdr:col>
      <xdr:colOff>63500</xdr:colOff>
      <xdr:row>108</xdr:row>
      <xdr:rowOff>99061</xdr:rowOff>
    </xdr:to>
    <xdr:cxnSp macro="">
      <xdr:nvCxnSpPr>
        <xdr:cNvPr id="364" name="直線コネクタ 363">
          <a:extLst>
            <a:ext uri="{FF2B5EF4-FFF2-40B4-BE49-F238E27FC236}">
              <a16:creationId xmlns:a16="http://schemas.microsoft.com/office/drawing/2014/main" id="{085ABAFF-9F14-4F9D-8B1A-3737F6E21764}"/>
            </a:ext>
          </a:extLst>
        </xdr:cNvPr>
        <xdr:cNvCxnSpPr/>
      </xdr:nvCxnSpPr>
      <xdr:spPr>
        <a:xfrm flipV="1">
          <a:off x="3797300" y="18004971"/>
          <a:ext cx="838200" cy="61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91276</xdr:rowOff>
    </xdr:from>
    <xdr:ext cx="405111" cy="259045"/>
    <xdr:sp macro="" textlink="">
      <xdr:nvSpPr>
        <xdr:cNvPr id="365" name="n_1aveValue【市民会館】&#10;有形固定資産減価償却率">
          <a:extLst>
            <a:ext uri="{FF2B5EF4-FFF2-40B4-BE49-F238E27FC236}">
              <a16:creationId xmlns:a16="http://schemas.microsoft.com/office/drawing/2014/main" id="{DC0C52D2-7B6F-4542-A573-399B8D5A0650}"/>
            </a:ext>
          </a:extLst>
        </xdr:cNvPr>
        <xdr:cNvSpPr txBox="1"/>
      </xdr:nvSpPr>
      <xdr:spPr>
        <a:xfrm>
          <a:off x="35820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114135</xdr:rowOff>
    </xdr:from>
    <xdr:ext cx="405111" cy="259045"/>
    <xdr:sp macro="" textlink="">
      <xdr:nvSpPr>
        <xdr:cNvPr id="366" name="n_2aveValue【市民会館】&#10;有形固定資産減価償却率">
          <a:extLst>
            <a:ext uri="{FF2B5EF4-FFF2-40B4-BE49-F238E27FC236}">
              <a16:creationId xmlns:a16="http://schemas.microsoft.com/office/drawing/2014/main" id="{C8AE3F33-61A0-4514-9697-43D95CBF5E2C}"/>
            </a:ext>
          </a:extLst>
        </xdr:cNvPr>
        <xdr:cNvSpPr txBox="1"/>
      </xdr:nvSpPr>
      <xdr:spPr>
        <a:xfrm>
          <a:off x="2705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94541</xdr:rowOff>
    </xdr:from>
    <xdr:ext cx="405111" cy="259045"/>
    <xdr:sp macro="" textlink="">
      <xdr:nvSpPr>
        <xdr:cNvPr id="367" name="n_3aveValue【市民会館】&#10;有形固定資産減価償却率">
          <a:extLst>
            <a:ext uri="{FF2B5EF4-FFF2-40B4-BE49-F238E27FC236}">
              <a16:creationId xmlns:a16="http://schemas.microsoft.com/office/drawing/2014/main" id="{7611E3A0-B281-449F-AFC1-B69222B6EB97}"/>
            </a:ext>
          </a:extLst>
        </xdr:cNvPr>
        <xdr:cNvSpPr txBox="1"/>
      </xdr:nvSpPr>
      <xdr:spPr>
        <a:xfrm>
          <a:off x="18167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108</xdr:row>
      <xdr:rowOff>140988</xdr:rowOff>
    </xdr:from>
    <xdr:ext cx="340478" cy="259045"/>
    <xdr:sp macro="" textlink="">
      <xdr:nvSpPr>
        <xdr:cNvPr id="368" name="n_1mainValue【市民会館】&#10;有形固定資産減価償却率">
          <a:extLst>
            <a:ext uri="{FF2B5EF4-FFF2-40B4-BE49-F238E27FC236}">
              <a16:creationId xmlns:a16="http://schemas.microsoft.com/office/drawing/2014/main" id="{857614BD-DA7F-47AE-B95E-AD3CD96EEE38}"/>
            </a:ext>
          </a:extLst>
        </xdr:cNvPr>
        <xdr:cNvSpPr txBox="1"/>
      </xdr:nvSpPr>
      <xdr:spPr>
        <a:xfrm>
          <a:off x="3614361" y="186575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0AB5CD9E-519A-4255-9148-95C39081128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A75289FD-213A-4D4B-A6A6-07639CC7B67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74E81F70-ABC4-491D-AFA3-5E473E234C0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465F1CAA-4D39-4C04-855E-B7D0F7E7C5E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0A20E20B-E20B-4030-BD72-1346D800AF0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AC4103FA-EFDE-46FA-B424-353E68DF87B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43DC4A03-7B1F-4F49-9987-E3424D4824F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1FA32762-35C5-40AA-B3C2-394D32FAF58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7" name="テキスト ボックス 376">
          <a:extLst>
            <a:ext uri="{FF2B5EF4-FFF2-40B4-BE49-F238E27FC236}">
              <a16:creationId xmlns:a16="http://schemas.microsoft.com/office/drawing/2014/main" id="{B681B28B-8ED6-4F7B-98C0-2E7CE1478EE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8" name="直線コネクタ 377">
          <a:extLst>
            <a:ext uri="{FF2B5EF4-FFF2-40B4-BE49-F238E27FC236}">
              <a16:creationId xmlns:a16="http://schemas.microsoft.com/office/drawing/2014/main" id="{1585EB08-5D80-4F0B-866A-21C9399E1B8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9" name="直線コネクタ 378">
          <a:extLst>
            <a:ext uri="{FF2B5EF4-FFF2-40B4-BE49-F238E27FC236}">
              <a16:creationId xmlns:a16="http://schemas.microsoft.com/office/drawing/2014/main" id="{71365F94-FCEF-47A8-ABF1-580C41492D9F}"/>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80" name="テキスト ボックス 379">
          <a:extLst>
            <a:ext uri="{FF2B5EF4-FFF2-40B4-BE49-F238E27FC236}">
              <a16:creationId xmlns:a16="http://schemas.microsoft.com/office/drawing/2014/main" id="{804C237E-E413-404C-A93F-FB8BE62F55AD}"/>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1" name="直線コネクタ 380">
          <a:extLst>
            <a:ext uri="{FF2B5EF4-FFF2-40B4-BE49-F238E27FC236}">
              <a16:creationId xmlns:a16="http://schemas.microsoft.com/office/drawing/2014/main" id="{660CE650-22A4-4495-BF11-6B49BE33CA64}"/>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82" name="テキスト ボックス 381">
          <a:extLst>
            <a:ext uri="{FF2B5EF4-FFF2-40B4-BE49-F238E27FC236}">
              <a16:creationId xmlns:a16="http://schemas.microsoft.com/office/drawing/2014/main" id="{74519FAE-11FC-4D6B-A2BD-2E27D606B047}"/>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3" name="直線コネクタ 382">
          <a:extLst>
            <a:ext uri="{FF2B5EF4-FFF2-40B4-BE49-F238E27FC236}">
              <a16:creationId xmlns:a16="http://schemas.microsoft.com/office/drawing/2014/main" id="{7D5161F6-DD16-442A-BD8C-2348FB9D7E63}"/>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84" name="テキスト ボックス 383">
          <a:extLst>
            <a:ext uri="{FF2B5EF4-FFF2-40B4-BE49-F238E27FC236}">
              <a16:creationId xmlns:a16="http://schemas.microsoft.com/office/drawing/2014/main" id="{CB223407-32B5-4F5A-B0CF-4CDD73EEA87E}"/>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5" name="直線コネクタ 384">
          <a:extLst>
            <a:ext uri="{FF2B5EF4-FFF2-40B4-BE49-F238E27FC236}">
              <a16:creationId xmlns:a16="http://schemas.microsoft.com/office/drawing/2014/main" id="{384FC550-6294-4A5D-9089-4DAA2D029801}"/>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86" name="テキスト ボックス 385">
          <a:extLst>
            <a:ext uri="{FF2B5EF4-FFF2-40B4-BE49-F238E27FC236}">
              <a16:creationId xmlns:a16="http://schemas.microsoft.com/office/drawing/2014/main" id="{00420BB5-72AA-4FBE-AD5C-BE9976BEE3F6}"/>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a:extLst>
            <a:ext uri="{FF2B5EF4-FFF2-40B4-BE49-F238E27FC236}">
              <a16:creationId xmlns:a16="http://schemas.microsoft.com/office/drawing/2014/main" id="{673D9E16-8264-4781-BA3D-1907B17A29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a:extLst>
            <a:ext uri="{FF2B5EF4-FFF2-40B4-BE49-F238E27FC236}">
              <a16:creationId xmlns:a16="http://schemas.microsoft.com/office/drawing/2014/main" id="{BE9AB4A6-A877-4479-860D-C6B718D8A7E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a:extLst>
            <a:ext uri="{FF2B5EF4-FFF2-40B4-BE49-F238E27FC236}">
              <a16:creationId xmlns:a16="http://schemas.microsoft.com/office/drawing/2014/main" id="{4292CF9A-9E85-41A3-AC96-308FECB7C1F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390" name="直線コネクタ 389">
          <a:extLst>
            <a:ext uri="{FF2B5EF4-FFF2-40B4-BE49-F238E27FC236}">
              <a16:creationId xmlns:a16="http://schemas.microsoft.com/office/drawing/2014/main" id="{0CDA365F-2C51-4B5A-94C0-3A462F54023D}"/>
            </a:ext>
          </a:extLst>
        </xdr:cNvPr>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391" name="【市民会館】&#10;一人当たり面積最小値テキスト">
          <a:extLst>
            <a:ext uri="{FF2B5EF4-FFF2-40B4-BE49-F238E27FC236}">
              <a16:creationId xmlns:a16="http://schemas.microsoft.com/office/drawing/2014/main" id="{AA5B7926-B633-4F1A-BADC-28A6A5B0B69A}"/>
            </a:ext>
          </a:extLst>
        </xdr:cNvPr>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392" name="直線コネクタ 391">
          <a:extLst>
            <a:ext uri="{FF2B5EF4-FFF2-40B4-BE49-F238E27FC236}">
              <a16:creationId xmlns:a16="http://schemas.microsoft.com/office/drawing/2014/main" id="{A0B7BE28-1426-4074-94CB-F3C88FDDF000}"/>
            </a:ext>
          </a:extLst>
        </xdr:cNvPr>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93" name="【市民会館】&#10;一人当たり面積最大値テキスト">
          <a:extLst>
            <a:ext uri="{FF2B5EF4-FFF2-40B4-BE49-F238E27FC236}">
              <a16:creationId xmlns:a16="http://schemas.microsoft.com/office/drawing/2014/main" id="{620252F6-B7E1-4628-BADE-5F613D2566EB}"/>
            </a:ext>
          </a:extLst>
        </xdr:cNvPr>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94" name="直線コネクタ 393">
          <a:extLst>
            <a:ext uri="{FF2B5EF4-FFF2-40B4-BE49-F238E27FC236}">
              <a16:creationId xmlns:a16="http://schemas.microsoft.com/office/drawing/2014/main" id="{BF4081FC-4379-40CA-97C7-FBC727B1AFB9}"/>
            </a:ext>
          </a:extLst>
        </xdr:cNvPr>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121429</xdr:rowOff>
    </xdr:from>
    <xdr:ext cx="469744" cy="259045"/>
    <xdr:sp macro="" textlink="">
      <xdr:nvSpPr>
        <xdr:cNvPr id="395" name="【市民会館】&#10;一人当たり面積平均値テキスト">
          <a:extLst>
            <a:ext uri="{FF2B5EF4-FFF2-40B4-BE49-F238E27FC236}">
              <a16:creationId xmlns:a16="http://schemas.microsoft.com/office/drawing/2014/main" id="{A5E4105E-EFDC-4991-A552-41667FB389A3}"/>
            </a:ext>
          </a:extLst>
        </xdr:cNvPr>
        <xdr:cNvSpPr txBox="1"/>
      </xdr:nvSpPr>
      <xdr:spPr>
        <a:xfrm>
          <a:off x="10515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396" name="フローチャート: 判断 395">
          <a:extLst>
            <a:ext uri="{FF2B5EF4-FFF2-40B4-BE49-F238E27FC236}">
              <a16:creationId xmlns:a16="http://schemas.microsoft.com/office/drawing/2014/main" id="{E7078551-B6AC-4D8E-8CE6-39164B33B83E}"/>
            </a:ext>
          </a:extLst>
        </xdr:cNvPr>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397" name="フローチャート: 判断 396">
          <a:extLst>
            <a:ext uri="{FF2B5EF4-FFF2-40B4-BE49-F238E27FC236}">
              <a16:creationId xmlns:a16="http://schemas.microsoft.com/office/drawing/2014/main" id="{3226C3FC-194A-4EBB-BAF2-93DD3636CC47}"/>
            </a:ext>
          </a:extLst>
        </xdr:cNvPr>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48261</xdr:rowOff>
    </xdr:from>
    <xdr:to>
      <xdr:col>46</xdr:col>
      <xdr:colOff>38100</xdr:colOff>
      <xdr:row>105</xdr:row>
      <xdr:rowOff>149861</xdr:rowOff>
    </xdr:to>
    <xdr:sp macro="" textlink="">
      <xdr:nvSpPr>
        <xdr:cNvPr id="398" name="フローチャート: 判断 397">
          <a:extLst>
            <a:ext uri="{FF2B5EF4-FFF2-40B4-BE49-F238E27FC236}">
              <a16:creationId xmlns:a16="http://schemas.microsoft.com/office/drawing/2014/main" id="{CAFA8B7C-C3A5-4D27-8FE0-C5875385C850}"/>
            </a:ext>
          </a:extLst>
        </xdr:cNvPr>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399" name="フローチャート: 判断 398">
          <a:extLst>
            <a:ext uri="{FF2B5EF4-FFF2-40B4-BE49-F238E27FC236}">
              <a16:creationId xmlns:a16="http://schemas.microsoft.com/office/drawing/2014/main" id="{5A28AF20-7ABC-428F-80FE-4B3EAA9210FD}"/>
            </a:ext>
          </a:extLst>
        </xdr:cNvPr>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62392FE2-56AC-4F9C-B2C2-C72F4FC040B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9043A8A8-6479-4D8B-BBCA-1A9A983CCFF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3501D918-4803-41A0-A80D-C654C4BAECD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44BFD504-C095-4D7A-8925-A42F99C5B0B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1DD05CFF-4499-44DF-82D1-672A1806D2F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4826</xdr:rowOff>
    </xdr:from>
    <xdr:to>
      <xdr:col>55</xdr:col>
      <xdr:colOff>50800</xdr:colOff>
      <xdr:row>108</xdr:row>
      <xdr:rowOff>106426</xdr:rowOff>
    </xdr:to>
    <xdr:sp macro="" textlink="">
      <xdr:nvSpPr>
        <xdr:cNvPr id="405" name="楕円 404">
          <a:extLst>
            <a:ext uri="{FF2B5EF4-FFF2-40B4-BE49-F238E27FC236}">
              <a16:creationId xmlns:a16="http://schemas.microsoft.com/office/drawing/2014/main" id="{2C93E945-1235-4C13-A279-6F41C261A3E7}"/>
            </a:ext>
          </a:extLst>
        </xdr:cNvPr>
        <xdr:cNvSpPr/>
      </xdr:nvSpPr>
      <xdr:spPr>
        <a:xfrm>
          <a:off x="104267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91203</xdr:rowOff>
    </xdr:from>
    <xdr:ext cx="469744" cy="259045"/>
    <xdr:sp macro="" textlink="">
      <xdr:nvSpPr>
        <xdr:cNvPr id="406" name="【市民会館】&#10;一人当たり面積該当値テキスト">
          <a:extLst>
            <a:ext uri="{FF2B5EF4-FFF2-40B4-BE49-F238E27FC236}">
              <a16:creationId xmlns:a16="http://schemas.microsoft.com/office/drawing/2014/main" id="{4AB1590A-BEF7-44DD-82F1-2A3B665FA25A}"/>
            </a:ext>
          </a:extLst>
        </xdr:cNvPr>
        <xdr:cNvSpPr txBox="1"/>
      </xdr:nvSpPr>
      <xdr:spPr>
        <a:xfrm>
          <a:off x="10515600" y="1843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4826</xdr:rowOff>
    </xdr:from>
    <xdr:to>
      <xdr:col>50</xdr:col>
      <xdr:colOff>165100</xdr:colOff>
      <xdr:row>108</xdr:row>
      <xdr:rowOff>106426</xdr:rowOff>
    </xdr:to>
    <xdr:sp macro="" textlink="">
      <xdr:nvSpPr>
        <xdr:cNvPr id="407" name="楕円 406">
          <a:extLst>
            <a:ext uri="{FF2B5EF4-FFF2-40B4-BE49-F238E27FC236}">
              <a16:creationId xmlns:a16="http://schemas.microsoft.com/office/drawing/2014/main" id="{68074CD8-57E4-4868-8B19-58073B4469B2}"/>
            </a:ext>
          </a:extLst>
        </xdr:cNvPr>
        <xdr:cNvSpPr/>
      </xdr:nvSpPr>
      <xdr:spPr>
        <a:xfrm>
          <a:off x="95885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55626</xdr:rowOff>
    </xdr:from>
    <xdr:to>
      <xdr:col>55</xdr:col>
      <xdr:colOff>0</xdr:colOff>
      <xdr:row>108</xdr:row>
      <xdr:rowOff>55626</xdr:rowOff>
    </xdr:to>
    <xdr:cxnSp macro="">
      <xdr:nvCxnSpPr>
        <xdr:cNvPr id="408" name="直線コネクタ 407">
          <a:extLst>
            <a:ext uri="{FF2B5EF4-FFF2-40B4-BE49-F238E27FC236}">
              <a16:creationId xmlns:a16="http://schemas.microsoft.com/office/drawing/2014/main" id="{85E149D6-61CE-411B-9E30-9F88E15207C7}"/>
            </a:ext>
          </a:extLst>
        </xdr:cNvPr>
        <xdr:cNvCxnSpPr/>
      </xdr:nvCxnSpPr>
      <xdr:spPr>
        <a:xfrm>
          <a:off x="9639300" y="185722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24655</xdr:rowOff>
    </xdr:from>
    <xdr:ext cx="469744" cy="259045"/>
    <xdr:sp macro="" textlink="">
      <xdr:nvSpPr>
        <xdr:cNvPr id="409" name="n_1aveValue【市民会館】&#10;一人当たり面積">
          <a:extLst>
            <a:ext uri="{FF2B5EF4-FFF2-40B4-BE49-F238E27FC236}">
              <a16:creationId xmlns:a16="http://schemas.microsoft.com/office/drawing/2014/main" id="{6CC40A51-DD42-45CC-89A4-BC3A9E86F6FD}"/>
            </a:ext>
          </a:extLst>
        </xdr:cNvPr>
        <xdr:cNvSpPr txBox="1"/>
      </xdr:nvSpPr>
      <xdr:spPr>
        <a:xfrm>
          <a:off x="93917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166388</xdr:rowOff>
    </xdr:from>
    <xdr:ext cx="469744" cy="259045"/>
    <xdr:sp macro="" textlink="">
      <xdr:nvSpPr>
        <xdr:cNvPr id="410" name="n_2aveValue【市民会館】&#10;一人当たり面積">
          <a:extLst>
            <a:ext uri="{FF2B5EF4-FFF2-40B4-BE49-F238E27FC236}">
              <a16:creationId xmlns:a16="http://schemas.microsoft.com/office/drawing/2014/main" id="{4B9EE313-3BF5-4BB6-962E-0F00ECAED13B}"/>
            </a:ext>
          </a:extLst>
        </xdr:cNvPr>
        <xdr:cNvSpPr txBox="1"/>
      </xdr:nvSpPr>
      <xdr:spPr>
        <a:xfrm>
          <a:off x="8515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166388</xdr:rowOff>
    </xdr:from>
    <xdr:ext cx="469744" cy="259045"/>
    <xdr:sp macro="" textlink="">
      <xdr:nvSpPr>
        <xdr:cNvPr id="411" name="n_3aveValue【市民会館】&#10;一人当たり面積">
          <a:extLst>
            <a:ext uri="{FF2B5EF4-FFF2-40B4-BE49-F238E27FC236}">
              <a16:creationId xmlns:a16="http://schemas.microsoft.com/office/drawing/2014/main" id="{3493A534-1740-46AC-A9FA-A819C0C63E69}"/>
            </a:ext>
          </a:extLst>
        </xdr:cNvPr>
        <xdr:cNvSpPr txBox="1"/>
      </xdr:nvSpPr>
      <xdr:spPr>
        <a:xfrm>
          <a:off x="7626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97553</xdr:rowOff>
    </xdr:from>
    <xdr:ext cx="469744" cy="259045"/>
    <xdr:sp macro="" textlink="">
      <xdr:nvSpPr>
        <xdr:cNvPr id="412" name="n_1mainValue【市民会館】&#10;一人当たり面積">
          <a:extLst>
            <a:ext uri="{FF2B5EF4-FFF2-40B4-BE49-F238E27FC236}">
              <a16:creationId xmlns:a16="http://schemas.microsoft.com/office/drawing/2014/main" id="{215CF4F8-C1B1-4A30-B93B-0A303F9D1858}"/>
            </a:ext>
          </a:extLst>
        </xdr:cNvPr>
        <xdr:cNvSpPr txBox="1"/>
      </xdr:nvSpPr>
      <xdr:spPr>
        <a:xfrm>
          <a:off x="9391727" y="1861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a:extLst>
            <a:ext uri="{FF2B5EF4-FFF2-40B4-BE49-F238E27FC236}">
              <a16:creationId xmlns:a16="http://schemas.microsoft.com/office/drawing/2014/main" id="{52A7898D-5F57-4838-A83F-04239567093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a:extLst>
            <a:ext uri="{FF2B5EF4-FFF2-40B4-BE49-F238E27FC236}">
              <a16:creationId xmlns:a16="http://schemas.microsoft.com/office/drawing/2014/main" id="{8E6484A7-C510-4258-A269-BF789FA2ECB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a:extLst>
            <a:ext uri="{FF2B5EF4-FFF2-40B4-BE49-F238E27FC236}">
              <a16:creationId xmlns:a16="http://schemas.microsoft.com/office/drawing/2014/main" id="{6CD76E42-2E64-4234-80E0-D19414938DA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a:extLst>
            <a:ext uri="{FF2B5EF4-FFF2-40B4-BE49-F238E27FC236}">
              <a16:creationId xmlns:a16="http://schemas.microsoft.com/office/drawing/2014/main" id="{7F5E0C06-1066-49AE-B7BA-83853A34DE8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a:extLst>
            <a:ext uri="{FF2B5EF4-FFF2-40B4-BE49-F238E27FC236}">
              <a16:creationId xmlns:a16="http://schemas.microsoft.com/office/drawing/2014/main" id="{C46A13C5-E90C-4EA6-8A35-69102C926D2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a:extLst>
            <a:ext uri="{FF2B5EF4-FFF2-40B4-BE49-F238E27FC236}">
              <a16:creationId xmlns:a16="http://schemas.microsoft.com/office/drawing/2014/main" id="{00E809CB-19C3-4A87-8C9F-B8C394F86C1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a:extLst>
            <a:ext uri="{FF2B5EF4-FFF2-40B4-BE49-F238E27FC236}">
              <a16:creationId xmlns:a16="http://schemas.microsoft.com/office/drawing/2014/main" id="{BDA134C6-0163-4E89-BD34-9DDD8F9F665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a:extLst>
            <a:ext uri="{FF2B5EF4-FFF2-40B4-BE49-F238E27FC236}">
              <a16:creationId xmlns:a16="http://schemas.microsoft.com/office/drawing/2014/main" id="{419273C2-899B-4A3D-99F0-C4D1B957EAFC}"/>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a:extLst>
            <a:ext uri="{FF2B5EF4-FFF2-40B4-BE49-F238E27FC236}">
              <a16:creationId xmlns:a16="http://schemas.microsoft.com/office/drawing/2014/main" id="{65EEB90A-64CF-4F32-AD35-D3604B92C25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a:extLst>
            <a:ext uri="{FF2B5EF4-FFF2-40B4-BE49-F238E27FC236}">
              <a16:creationId xmlns:a16="http://schemas.microsoft.com/office/drawing/2014/main" id="{2AEFF86A-9527-4048-9435-4A040CD0444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a:extLst>
            <a:ext uri="{FF2B5EF4-FFF2-40B4-BE49-F238E27FC236}">
              <a16:creationId xmlns:a16="http://schemas.microsoft.com/office/drawing/2014/main" id="{B3C251A4-DF06-4BC4-9C19-97E2F6C4ABE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a:extLst>
            <a:ext uri="{FF2B5EF4-FFF2-40B4-BE49-F238E27FC236}">
              <a16:creationId xmlns:a16="http://schemas.microsoft.com/office/drawing/2014/main" id="{E70869E4-BE04-42C5-93DE-DCA1442C6CC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a:extLst>
            <a:ext uri="{FF2B5EF4-FFF2-40B4-BE49-F238E27FC236}">
              <a16:creationId xmlns:a16="http://schemas.microsoft.com/office/drawing/2014/main" id="{4115A46A-040F-4F06-B674-4006A0370D8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a:extLst>
            <a:ext uri="{FF2B5EF4-FFF2-40B4-BE49-F238E27FC236}">
              <a16:creationId xmlns:a16="http://schemas.microsoft.com/office/drawing/2014/main" id="{4FA83173-39C3-499D-A787-A4600B46C90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a:extLst>
            <a:ext uri="{FF2B5EF4-FFF2-40B4-BE49-F238E27FC236}">
              <a16:creationId xmlns:a16="http://schemas.microsoft.com/office/drawing/2014/main" id="{46B82F76-4426-42ED-A8D4-E27ABBEB2B3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a:extLst>
            <a:ext uri="{FF2B5EF4-FFF2-40B4-BE49-F238E27FC236}">
              <a16:creationId xmlns:a16="http://schemas.microsoft.com/office/drawing/2014/main" id="{19BAC702-4712-40BE-91DB-F7E0CCDBB213}"/>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9" name="正方形/長方形 428">
          <a:extLst>
            <a:ext uri="{FF2B5EF4-FFF2-40B4-BE49-F238E27FC236}">
              <a16:creationId xmlns:a16="http://schemas.microsoft.com/office/drawing/2014/main" id="{502823B0-2E01-4D4C-8599-EED47617B75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0" name="正方形/長方形 429">
          <a:extLst>
            <a:ext uri="{FF2B5EF4-FFF2-40B4-BE49-F238E27FC236}">
              <a16:creationId xmlns:a16="http://schemas.microsoft.com/office/drawing/2014/main" id="{C33980E8-86FC-4454-B4A2-E1F953C833B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1" name="正方形/長方形 430">
          <a:extLst>
            <a:ext uri="{FF2B5EF4-FFF2-40B4-BE49-F238E27FC236}">
              <a16:creationId xmlns:a16="http://schemas.microsoft.com/office/drawing/2014/main" id="{526D1597-1690-408D-B948-CE275225DF1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2" name="正方形/長方形 431">
          <a:extLst>
            <a:ext uri="{FF2B5EF4-FFF2-40B4-BE49-F238E27FC236}">
              <a16:creationId xmlns:a16="http://schemas.microsoft.com/office/drawing/2014/main" id="{AE0CED50-CC1E-4460-9691-CD74E33E22D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3" name="正方形/長方形 432">
          <a:extLst>
            <a:ext uri="{FF2B5EF4-FFF2-40B4-BE49-F238E27FC236}">
              <a16:creationId xmlns:a16="http://schemas.microsoft.com/office/drawing/2014/main" id="{C0049DF7-1982-4652-9206-C6803928589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4" name="正方形/長方形 433">
          <a:extLst>
            <a:ext uri="{FF2B5EF4-FFF2-40B4-BE49-F238E27FC236}">
              <a16:creationId xmlns:a16="http://schemas.microsoft.com/office/drawing/2014/main" id="{0AE906DA-3A25-4462-8C10-7B43B1C92DB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5" name="正方形/長方形 434">
          <a:extLst>
            <a:ext uri="{FF2B5EF4-FFF2-40B4-BE49-F238E27FC236}">
              <a16:creationId xmlns:a16="http://schemas.microsoft.com/office/drawing/2014/main" id="{69510D26-B01F-484A-B293-8255B797F4E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正方形/長方形 435">
          <a:extLst>
            <a:ext uri="{FF2B5EF4-FFF2-40B4-BE49-F238E27FC236}">
              <a16:creationId xmlns:a16="http://schemas.microsoft.com/office/drawing/2014/main" id="{01305810-42DD-453E-86F2-278DF11B0C7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37" name="正方形/長方形 436">
          <a:extLst>
            <a:ext uri="{FF2B5EF4-FFF2-40B4-BE49-F238E27FC236}">
              <a16:creationId xmlns:a16="http://schemas.microsoft.com/office/drawing/2014/main" id="{3ACDF2BB-73C5-46E3-9F0B-9DE8673FA12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8" name="正方形/長方形 437">
          <a:extLst>
            <a:ext uri="{FF2B5EF4-FFF2-40B4-BE49-F238E27FC236}">
              <a16:creationId xmlns:a16="http://schemas.microsoft.com/office/drawing/2014/main" id="{DAF929AE-3657-46DB-9ADA-6CF0A05939F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9" name="正方形/長方形 438">
          <a:extLst>
            <a:ext uri="{FF2B5EF4-FFF2-40B4-BE49-F238E27FC236}">
              <a16:creationId xmlns:a16="http://schemas.microsoft.com/office/drawing/2014/main" id="{A9469D90-D4F9-4122-ABEA-FE0B1E7CED4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0" name="正方形/長方形 439">
          <a:extLst>
            <a:ext uri="{FF2B5EF4-FFF2-40B4-BE49-F238E27FC236}">
              <a16:creationId xmlns:a16="http://schemas.microsoft.com/office/drawing/2014/main" id="{E87221D5-9836-40CA-B594-3D23B63EB4A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1" name="正方形/長方形 440">
          <a:extLst>
            <a:ext uri="{FF2B5EF4-FFF2-40B4-BE49-F238E27FC236}">
              <a16:creationId xmlns:a16="http://schemas.microsoft.com/office/drawing/2014/main" id="{EF9C256A-A97D-4F51-B518-21182D4B29A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2" name="正方形/長方形 441">
          <a:extLst>
            <a:ext uri="{FF2B5EF4-FFF2-40B4-BE49-F238E27FC236}">
              <a16:creationId xmlns:a16="http://schemas.microsoft.com/office/drawing/2014/main" id="{51455EC0-7B5C-4B11-B3E1-589191FF373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3" name="正方形/長方形 442">
          <a:extLst>
            <a:ext uri="{FF2B5EF4-FFF2-40B4-BE49-F238E27FC236}">
              <a16:creationId xmlns:a16="http://schemas.microsoft.com/office/drawing/2014/main" id="{1C283AEE-8465-447B-8CDD-7E2C0682B12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4" name="正方形/長方形 443">
          <a:extLst>
            <a:ext uri="{FF2B5EF4-FFF2-40B4-BE49-F238E27FC236}">
              <a16:creationId xmlns:a16="http://schemas.microsoft.com/office/drawing/2014/main" id="{B54A823D-95E1-4CB4-85D1-FBFBEBAAB53D}"/>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45" name="正方形/長方形 444">
          <a:extLst>
            <a:ext uri="{FF2B5EF4-FFF2-40B4-BE49-F238E27FC236}">
              <a16:creationId xmlns:a16="http://schemas.microsoft.com/office/drawing/2014/main" id="{D994865F-AF22-4EBF-AFE2-1761AF84FF9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6" name="正方形/長方形 445">
          <a:extLst>
            <a:ext uri="{FF2B5EF4-FFF2-40B4-BE49-F238E27FC236}">
              <a16:creationId xmlns:a16="http://schemas.microsoft.com/office/drawing/2014/main" id="{DDF826D5-1636-4573-9292-C9AD45F8F00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7" name="正方形/長方形 446">
          <a:extLst>
            <a:ext uri="{FF2B5EF4-FFF2-40B4-BE49-F238E27FC236}">
              <a16:creationId xmlns:a16="http://schemas.microsoft.com/office/drawing/2014/main" id="{F7CC85E9-1E8C-48AA-8040-9D1B8AF62E3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8" name="正方形/長方形 447">
          <a:extLst>
            <a:ext uri="{FF2B5EF4-FFF2-40B4-BE49-F238E27FC236}">
              <a16:creationId xmlns:a16="http://schemas.microsoft.com/office/drawing/2014/main" id="{69CA4DDC-96AB-46F4-BF37-AA7B1E4C93A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9" name="正方形/長方形 448">
          <a:extLst>
            <a:ext uri="{FF2B5EF4-FFF2-40B4-BE49-F238E27FC236}">
              <a16:creationId xmlns:a16="http://schemas.microsoft.com/office/drawing/2014/main" id="{C89505D8-C174-4737-847C-8207117C442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0" name="正方形/長方形 449">
          <a:extLst>
            <a:ext uri="{FF2B5EF4-FFF2-40B4-BE49-F238E27FC236}">
              <a16:creationId xmlns:a16="http://schemas.microsoft.com/office/drawing/2014/main" id="{98659895-1D35-46E6-9415-193043026BE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1" name="正方形/長方形 450">
          <a:extLst>
            <a:ext uri="{FF2B5EF4-FFF2-40B4-BE49-F238E27FC236}">
              <a16:creationId xmlns:a16="http://schemas.microsoft.com/office/drawing/2014/main" id="{11B7BEFE-4DED-45FB-86BD-1D39B36D06F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正方形/長方形 451">
          <a:extLst>
            <a:ext uri="{FF2B5EF4-FFF2-40B4-BE49-F238E27FC236}">
              <a16:creationId xmlns:a16="http://schemas.microsoft.com/office/drawing/2014/main" id="{A928B733-BA82-4207-A166-EFC1A946BAC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3" name="正方形/長方形 452">
          <a:extLst>
            <a:ext uri="{FF2B5EF4-FFF2-40B4-BE49-F238E27FC236}">
              <a16:creationId xmlns:a16="http://schemas.microsoft.com/office/drawing/2014/main" id="{35F3711D-F195-4A07-9398-865C55FF136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4" name="正方形/長方形 453">
          <a:extLst>
            <a:ext uri="{FF2B5EF4-FFF2-40B4-BE49-F238E27FC236}">
              <a16:creationId xmlns:a16="http://schemas.microsoft.com/office/drawing/2014/main" id="{CAC9D5D7-E30D-4E4B-887D-64D758D75BE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5" name="正方形/長方形 454">
          <a:extLst>
            <a:ext uri="{FF2B5EF4-FFF2-40B4-BE49-F238E27FC236}">
              <a16:creationId xmlns:a16="http://schemas.microsoft.com/office/drawing/2014/main" id="{F552BBA0-81B7-4EE1-B010-5662AC45787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6" name="正方形/長方形 455">
          <a:extLst>
            <a:ext uri="{FF2B5EF4-FFF2-40B4-BE49-F238E27FC236}">
              <a16:creationId xmlns:a16="http://schemas.microsoft.com/office/drawing/2014/main" id="{59691300-8E30-4C05-B066-E8643010F58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7" name="正方形/長方形 456">
          <a:extLst>
            <a:ext uri="{FF2B5EF4-FFF2-40B4-BE49-F238E27FC236}">
              <a16:creationId xmlns:a16="http://schemas.microsoft.com/office/drawing/2014/main" id="{E6B17970-01DB-4577-BC49-2F265BDF650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8" name="正方形/長方形 457">
          <a:extLst>
            <a:ext uri="{FF2B5EF4-FFF2-40B4-BE49-F238E27FC236}">
              <a16:creationId xmlns:a16="http://schemas.microsoft.com/office/drawing/2014/main" id="{79E48D72-7C79-496B-8E37-166604EA85B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9" name="正方形/長方形 458">
          <a:extLst>
            <a:ext uri="{FF2B5EF4-FFF2-40B4-BE49-F238E27FC236}">
              <a16:creationId xmlns:a16="http://schemas.microsoft.com/office/drawing/2014/main" id="{B46E4ABC-8EB4-44E2-9102-EA4192649D3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0" name="正方形/長方形 459">
          <a:extLst>
            <a:ext uri="{FF2B5EF4-FFF2-40B4-BE49-F238E27FC236}">
              <a16:creationId xmlns:a16="http://schemas.microsoft.com/office/drawing/2014/main" id="{E4FCC37B-BAFA-4EAD-B440-D3B778CB129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1" name="正方形/長方形 460">
          <a:extLst>
            <a:ext uri="{FF2B5EF4-FFF2-40B4-BE49-F238E27FC236}">
              <a16:creationId xmlns:a16="http://schemas.microsoft.com/office/drawing/2014/main" id="{00C71B11-D265-4401-96EF-C2CD1AC35B1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2" name="正方形/長方形 461">
          <a:extLst>
            <a:ext uri="{FF2B5EF4-FFF2-40B4-BE49-F238E27FC236}">
              <a16:creationId xmlns:a16="http://schemas.microsoft.com/office/drawing/2014/main" id="{D0C040A8-5F50-479A-954D-140EDFF0A14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3" name="正方形/長方形 462">
          <a:extLst>
            <a:ext uri="{FF2B5EF4-FFF2-40B4-BE49-F238E27FC236}">
              <a16:creationId xmlns:a16="http://schemas.microsoft.com/office/drawing/2014/main" id="{779F8EBA-1CC7-412D-9FDE-A48E86C8D76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4" name="正方形/長方形 463">
          <a:extLst>
            <a:ext uri="{FF2B5EF4-FFF2-40B4-BE49-F238E27FC236}">
              <a16:creationId xmlns:a16="http://schemas.microsoft.com/office/drawing/2014/main" id="{B9C57A2C-22A0-4568-948D-01F3231E3A1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5" name="正方形/長方形 464">
          <a:extLst>
            <a:ext uri="{FF2B5EF4-FFF2-40B4-BE49-F238E27FC236}">
              <a16:creationId xmlns:a16="http://schemas.microsoft.com/office/drawing/2014/main" id="{41CBFAC4-6422-4D19-98FE-D25B45946A0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6" name="正方形/長方形 465">
          <a:extLst>
            <a:ext uri="{FF2B5EF4-FFF2-40B4-BE49-F238E27FC236}">
              <a16:creationId xmlns:a16="http://schemas.microsoft.com/office/drawing/2014/main" id="{30A7CB2F-A389-49F3-A328-12B2A9D9B5C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7" name="正方形/長方形 466">
          <a:extLst>
            <a:ext uri="{FF2B5EF4-FFF2-40B4-BE49-F238E27FC236}">
              <a16:creationId xmlns:a16="http://schemas.microsoft.com/office/drawing/2014/main" id="{A8AAE394-7560-4CC3-AA5A-7975B90A0BC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8" name="正方形/長方形 467">
          <a:extLst>
            <a:ext uri="{FF2B5EF4-FFF2-40B4-BE49-F238E27FC236}">
              <a16:creationId xmlns:a16="http://schemas.microsoft.com/office/drawing/2014/main" id="{DB7112D9-6849-4F67-91C3-3591C4993CF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9" name="テキスト ボックス 468">
          <a:extLst>
            <a:ext uri="{FF2B5EF4-FFF2-40B4-BE49-F238E27FC236}">
              <a16:creationId xmlns:a16="http://schemas.microsoft.com/office/drawing/2014/main" id="{20EDFE62-AA93-44E7-B8F4-7257D3ECEA4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0" name="直線コネクタ 469">
          <a:extLst>
            <a:ext uri="{FF2B5EF4-FFF2-40B4-BE49-F238E27FC236}">
              <a16:creationId xmlns:a16="http://schemas.microsoft.com/office/drawing/2014/main" id="{EE6A0D37-CBA2-41D3-8F13-8DEC16BE9CD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71" name="直線コネクタ 470">
          <a:extLst>
            <a:ext uri="{FF2B5EF4-FFF2-40B4-BE49-F238E27FC236}">
              <a16:creationId xmlns:a16="http://schemas.microsoft.com/office/drawing/2014/main" id="{D3ACFDA1-9C38-462A-9F26-D56C51A4F8F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72" name="テキスト ボックス 471">
          <a:extLst>
            <a:ext uri="{FF2B5EF4-FFF2-40B4-BE49-F238E27FC236}">
              <a16:creationId xmlns:a16="http://schemas.microsoft.com/office/drawing/2014/main" id="{7A09CE59-883C-4962-8464-06E12293502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3" name="直線コネクタ 472">
          <a:extLst>
            <a:ext uri="{FF2B5EF4-FFF2-40B4-BE49-F238E27FC236}">
              <a16:creationId xmlns:a16="http://schemas.microsoft.com/office/drawing/2014/main" id="{584CF829-0D0A-4D83-9562-B5F5B57E001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4" name="テキスト ボックス 473">
          <a:extLst>
            <a:ext uri="{FF2B5EF4-FFF2-40B4-BE49-F238E27FC236}">
              <a16:creationId xmlns:a16="http://schemas.microsoft.com/office/drawing/2014/main" id="{B3E4C033-6DDA-4557-ADB5-13DC65F1B79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5" name="直線コネクタ 474">
          <a:extLst>
            <a:ext uri="{FF2B5EF4-FFF2-40B4-BE49-F238E27FC236}">
              <a16:creationId xmlns:a16="http://schemas.microsoft.com/office/drawing/2014/main" id="{176D8901-1F96-4B20-A212-2644CB290DF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6" name="テキスト ボックス 475">
          <a:extLst>
            <a:ext uri="{FF2B5EF4-FFF2-40B4-BE49-F238E27FC236}">
              <a16:creationId xmlns:a16="http://schemas.microsoft.com/office/drawing/2014/main" id="{D5099781-2CA2-44DF-B2CF-529D19C90C64}"/>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7" name="直線コネクタ 476">
          <a:extLst>
            <a:ext uri="{FF2B5EF4-FFF2-40B4-BE49-F238E27FC236}">
              <a16:creationId xmlns:a16="http://schemas.microsoft.com/office/drawing/2014/main" id="{0E98E04F-0580-4C10-88C2-CE3828AD499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78" name="テキスト ボックス 477">
          <a:extLst>
            <a:ext uri="{FF2B5EF4-FFF2-40B4-BE49-F238E27FC236}">
              <a16:creationId xmlns:a16="http://schemas.microsoft.com/office/drawing/2014/main" id="{3A45689D-3162-417C-9729-0336F1A6698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79" name="直線コネクタ 478">
          <a:extLst>
            <a:ext uri="{FF2B5EF4-FFF2-40B4-BE49-F238E27FC236}">
              <a16:creationId xmlns:a16="http://schemas.microsoft.com/office/drawing/2014/main" id="{C30FFCF7-FC06-4EBE-A6A6-B248F190D59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0" name="テキスト ボックス 479">
          <a:extLst>
            <a:ext uri="{FF2B5EF4-FFF2-40B4-BE49-F238E27FC236}">
              <a16:creationId xmlns:a16="http://schemas.microsoft.com/office/drawing/2014/main" id="{62CEF32D-F7FE-457D-86BA-1EC09D8F4B4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1" name="直線コネクタ 480">
          <a:extLst>
            <a:ext uri="{FF2B5EF4-FFF2-40B4-BE49-F238E27FC236}">
              <a16:creationId xmlns:a16="http://schemas.microsoft.com/office/drawing/2014/main" id="{46AC9D7B-C83C-4273-A049-DFDC5116BE5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82" name="テキスト ボックス 481">
          <a:extLst>
            <a:ext uri="{FF2B5EF4-FFF2-40B4-BE49-F238E27FC236}">
              <a16:creationId xmlns:a16="http://schemas.microsoft.com/office/drawing/2014/main" id="{6C2CD980-7817-478D-AF07-041CE856189A}"/>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3" name="直線コネクタ 482">
          <a:extLst>
            <a:ext uri="{FF2B5EF4-FFF2-40B4-BE49-F238E27FC236}">
              <a16:creationId xmlns:a16="http://schemas.microsoft.com/office/drawing/2014/main" id="{B450C8E9-427E-4DFB-9A58-4D27D29C1A1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4" name="テキスト ボックス 483">
          <a:extLst>
            <a:ext uri="{FF2B5EF4-FFF2-40B4-BE49-F238E27FC236}">
              <a16:creationId xmlns:a16="http://schemas.microsoft.com/office/drawing/2014/main" id="{10EB1FDA-37D9-47BC-A450-A63D2907317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5" name="【庁舎】&#10;有形固定資産減価償却率グラフ枠">
          <a:extLst>
            <a:ext uri="{FF2B5EF4-FFF2-40B4-BE49-F238E27FC236}">
              <a16:creationId xmlns:a16="http://schemas.microsoft.com/office/drawing/2014/main" id="{633E194A-9F22-4CCC-A4E1-8F110C73381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486" name="直線コネクタ 485">
          <a:extLst>
            <a:ext uri="{FF2B5EF4-FFF2-40B4-BE49-F238E27FC236}">
              <a16:creationId xmlns:a16="http://schemas.microsoft.com/office/drawing/2014/main" id="{A67976F6-C060-4030-B9AF-C59B79861635}"/>
            </a:ext>
          </a:extLst>
        </xdr:cNvPr>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487" name="【庁舎】&#10;有形固定資産減価償却率最小値テキスト">
          <a:extLst>
            <a:ext uri="{FF2B5EF4-FFF2-40B4-BE49-F238E27FC236}">
              <a16:creationId xmlns:a16="http://schemas.microsoft.com/office/drawing/2014/main" id="{D9A9F5D7-CB18-4E3A-9449-2587440449BD}"/>
            </a:ext>
          </a:extLst>
        </xdr:cNvPr>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488" name="直線コネクタ 487">
          <a:extLst>
            <a:ext uri="{FF2B5EF4-FFF2-40B4-BE49-F238E27FC236}">
              <a16:creationId xmlns:a16="http://schemas.microsoft.com/office/drawing/2014/main" id="{E6599AED-6CAA-48DF-B610-08D028D4D575}"/>
            </a:ext>
          </a:extLst>
        </xdr:cNvPr>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489" name="【庁舎】&#10;有形固定資産減価償却率最大値テキスト">
          <a:extLst>
            <a:ext uri="{FF2B5EF4-FFF2-40B4-BE49-F238E27FC236}">
              <a16:creationId xmlns:a16="http://schemas.microsoft.com/office/drawing/2014/main" id="{DBEC6874-FD76-4434-9309-E593F09591AF}"/>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490" name="直線コネクタ 489">
          <a:extLst>
            <a:ext uri="{FF2B5EF4-FFF2-40B4-BE49-F238E27FC236}">
              <a16:creationId xmlns:a16="http://schemas.microsoft.com/office/drawing/2014/main" id="{DE50A138-9EE7-40DB-8A03-B767F3DB252B}"/>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491" name="【庁舎】&#10;有形固定資産減価償却率平均値テキスト">
          <a:extLst>
            <a:ext uri="{FF2B5EF4-FFF2-40B4-BE49-F238E27FC236}">
              <a16:creationId xmlns:a16="http://schemas.microsoft.com/office/drawing/2014/main" id="{856747BC-062D-4FB7-B314-814ED7F38DC3}"/>
            </a:ext>
          </a:extLst>
        </xdr:cNvPr>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492" name="フローチャート: 判断 491">
          <a:extLst>
            <a:ext uri="{FF2B5EF4-FFF2-40B4-BE49-F238E27FC236}">
              <a16:creationId xmlns:a16="http://schemas.microsoft.com/office/drawing/2014/main" id="{BD2D3E77-F192-45FA-A692-5587876F02F0}"/>
            </a:ext>
          </a:extLst>
        </xdr:cNvPr>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493" name="フローチャート: 判断 492">
          <a:extLst>
            <a:ext uri="{FF2B5EF4-FFF2-40B4-BE49-F238E27FC236}">
              <a16:creationId xmlns:a16="http://schemas.microsoft.com/office/drawing/2014/main" id="{4C503120-2868-4F43-BC44-2D3DBD31A9AA}"/>
            </a:ext>
          </a:extLst>
        </xdr:cNvPr>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494" name="フローチャート: 判断 493">
          <a:extLst>
            <a:ext uri="{FF2B5EF4-FFF2-40B4-BE49-F238E27FC236}">
              <a16:creationId xmlns:a16="http://schemas.microsoft.com/office/drawing/2014/main" id="{A0040950-F78D-427E-9E90-0DEC3CF8058F}"/>
            </a:ext>
          </a:extLst>
        </xdr:cNvPr>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495" name="フローチャート: 判断 494">
          <a:extLst>
            <a:ext uri="{FF2B5EF4-FFF2-40B4-BE49-F238E27FC236}">
              <a16:creationId xmlns:a16="http://schemas.microsoft.com/office/drawing/2014/main" id="{7AC07365-A40E-49A6-9A62-E53244E2FE85}"/>
            </a:ext>
          </a:extLst>
        </xdr:cNvPr>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6" name="テキスト ボックス 495">
          <a:extLst>
            <a:ext uri="{FF2B5EF4-FFF2-40B4-BE49-F238E27FC236}">
              <a16:creationId xmlns:a16="http://schemas.microsoft.com/office/drawing/2014/main" id="{8315DC2A-4A7C-4717-A83D-1828DD63219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7" name="テキスト ボックス 496">
          <a:extLst>
            <a:ext uri="{FF2B5EF4-FFF2-40B4-BE49-F238E27FC236}">
              <a16:creationId xmlns:a16="http://schemas.microsoft.com/office/drawing/2014/main" id="{AF9F6459-095B-47EC-A663-F8388CFFB99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8" name="テキスト ボックス 497">
          <a:extLst>
            <a:ext uri="{FF2B5EF4-FFF2-40B4-BE49-F238E27FC236}">
              <a16:creationId xmlns:a16="http://schemas.microsoft.com/office/drawing/2014/main" id="{2A054D45-66F7-4C05-850A-5E51C559C69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9" name="テキスト ボックス 498">
          <a:extLst>
            <a:ext uri="{FF2B5EF4-FFF2-40B4-BE49-F238E27FC236}">
              <a16:creationId xmlns:a16="http://schemas.microsoft.com/office/drawing/2014/main" id="{E147ABBB-ED44-43A2-91A5-B5CFB88E0E1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0" name="テキスト ボックス 499">
          <a:extLst>
            <a:ext uri="{FF2B5EF4-FFF2-40B4-BE49-F238E27FC236}">
              <a16:creationId xmlns:a16="http://schemas.microsoft.com/office/drawing/2014/main" id="{B1B81A71-4FA7-4A47-BE26-1A82ACB3AF4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62956</xdr:rowOff>
    </xdr:from>
    <xdr:to>
      <xdr:col>85</xdr:col>
      <xdr:colOff>177800</xdr:colOff>
      <xdr:row>101</xdr:row>
      <xdr:rowOff>164556</xdr:rowOff>
    </xdr:to>
    <xdr:sp macro="" textlink="">
      <xdr:nvSpPr>
        <xdr:cNvPr id="501" name="楕円 500">
          <a:extLst>
            <a:ext uri="{FF2B5EF4-FFF2-40B4-BE49-F238E27FC236}">
              <a16:creationId xmlns:a16="http://schemas.microsoft.com/office/drawing/2014/main" id="{061360EE-98D5-48C4-A6BB-3D6CF72E9C01}"/>
            </a:ext>
          </a:extLst>
        </xdr:cNvPr>
        <xdr:cNvSpPr/>
      </xdr:nvSpPr>
      <xdr:spPr>
        <a:xfrm>
          <a:off x="162687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85833</xdr:rowOff>
    </xdr:from>
    <xdr:ext cx="405111" cy="259045"/>
    <xdr:sp macro="" textlink="">
      <xdr:nvSpPr>
        <xdr:cNvPr id="502" name="【庁舎】&#10;有形固定資産減価償却率該当値テキスト">
          <a:extLst>
            <a:ext uri="{FF2B5EF4-FFF2-40B4-BE49-F238E27FC236}">
              <a16:creationId xmlns:a16="http://schemas.microsoft.com/office/drawing/2014/main" id="{B7BD75D2-10B5-4A92-8F12-787B0D9519F8}"/>
            </a:ext>
          </a:extLst>
        </xdr:cNvPr>
        <xdr:cNvSpPr txBox="1"/>
      </xdr:nvSpPr>
      <xdr:spPr>
        <a:xfrm>
          <a:off x="16357600" y="1723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97245</xdr:rowOff>
    </xdr:from>
    <xdr:to>
      <xdr:col>81</xdr:col>
      <xdr:colOff>101600</xdr:colOff>
      <xdr:row>102</xdr:row>
      <xdr:rowOff>27395</xdr:rowOff>
    </xdr:to>
    <xdr:sp macro="" textlink="">
      <xdr:nvSpPr>
        <xdr:cNvPr id="503" name="楕円 502">
          <a:extLst>
            <a:ext uri="{FF2B5EF4-FFF2-40B4-BE49-F238E27FC236}">
              <a16:creationId xmlns:a16="http://schemas.microsoft.com/office/drawing/2014/main" id="{297E2811-31E8-4869-BBB3-0E299261CA50}"/>
            </a:ext>
          </a:extLst>
        </xdr:cNvPr>
        <xdr:cNvSpPr/>
      </xdr:nvSpPr>
      <xdr:spPr>
        <a:xfrm>
          <a:off x="15430500" y="174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113756</xdr:rowOff>
    </xdr:from>
    <xdr:to>
      <xdr:col>85</xdr:col>
      <xdr:colOff>127000</xdr:colOff>
      <xdr:row>101</xdr:row>
      <xdr:rowOff>148045</xdr:rowOff>
    </xdr:to>
    <xdr:cxnSp macro="">
      <xdr:nvCxnSpPr>
        <xdr:cNvPr id="504" name="直線コネクタ 503">
          <a:extLst>
            <a:ext uri="{FF2B5EF4-FFF2-40B4-BE49-F238E27FC236}">
              <a16:creationId xmlns:a16="http://schemas.microsoft.com/office/drawing/2014/main" id="{46E8A809-DB65-498A-8D8B-39061603C171}"/>
            </a:ext>
          </a:extLst>
        </xdr:cNvPr>
        <xdr:cNvCxnSpPr/>
      </xdr:nvCxnSpPr>
      <xdr:spPr>
        <a:xfrm flipV="1">
          <a:off x="15481300" y="1743020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134801</xdr:rowOff>
    </xdr:from>
    <xdr:to>
      <xdr:col>76</xdr:col>
      <xdr:colOff>165100</xdr:colOff>
      <xdr:row>102</xdr:row>
      <xdr:rowOff>64951</xdr:rowOff>
    </xdr:to>
    <xdr:sp macro="" textlink="">
      <xdr:nvSpPr>
        <xdr:cNvPr id="505" name="楕円 504">
          <a:extLst>
            <a:ext uri="{FF2B5EF4-FFF2-40B4-BE49-F238E27FC236}">
              <a16:creationId xmlns:a16="http://schemas.microsoft.com/office/drawing/2014/main" id="{2AD2BD77-C979-466E-B62D-930BE22133ED}"/>
            </a:ext>
          </a:extLst>
        </xdr:cNvPr>
        <xdr:cNvSpPr/>
      </xdr:nvSpPr>
      <xdr:spPr>
        <a:xfrm>
          <a:off x="145415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148045</xdr:rowOff>
    </xdr:from>
    <xdr:to>
      <xdr:col>81</xdr:col>
      <xdr:colOff>50800</xdr:colOff>
      <xdr:row>102</xdr:row>
      <xdr:rowOff>14151</xdr:rowOff>
    </xdr:to>
    <xdr:cxnSp macro="">
      <xdr:nvCxnSpPr>
        <xdr:cNvPr id="506" name="直線コネクタ 505">
          <a:extLst>
            <a:ext uri="{FF2B5EF4-FFF2-40B4-BE49-F238E27FC236}">
              <a16:creationId xmlns:a16="http://schemas.microsoft.com/office/drawing/2014/main" id="{C9BDB709-CB78-4862-842C-1F47D115498D}"/>
            </a:ext>
          </a:extLst>
        </xdr:cNvPr>
        <xdr:cNvCxnSpPr/>
      </xdr:nvCxnSpPr>
      <xdr:spPr>
        <a:xfrm flipV="1">
          <a:off x="14592300" y="1746449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127925</xdr:rowOff>
    </xdr:from>
    <xdr:ext cx="405111" cy="259045"/>
    <xdr:sp macro="" textlink="">
      <xdr:nvSpPr>
        <xdr:cNvPr id="507" name="n_1aveValue【庁舎】&#10;有形固定資産減価償却率">
          <a:extLst>
            <a:ext uri="{FF2B5EF4-FFF2-40B4-BE49-F238E27FC236}">
              <a16:creationId xmlns:a16="http://schemas.microsoft.com/office/drawing/2014/main" id="{B63DCC12-2133-49D8-845C-D42065E464A0}"/>
            </a:ext>
          </a:extLst>
        </xdr:cNvPr>
        <xdr:cNvSpPr txBox="1"/>
      </xdr:nvSpPr>
      <xdr:spPr>
        <a:xfrm>
          <a:off x="152660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145885</xdr:rowOff>
    </xdr:from>
    <xdr:ext cx="405111" cy="259045"/>
    <xdr:sp macro="" textlink="">
      <xdr:nvSpPr>
        <xdr:cNvPr id="508" name="n_2aveValue【庁舎】&#10;有形固定資産減価償却率">
          <a:extLst>
            <a:ext uri="{FF2B5EF4-FFF2-40B4-BE49-F238E27FC236}">
              <a16:creationId xmlns:a16="http://schemas.microsoft.com/office/drawing/2014/main" id="{FF6FA8B1-08D1-4CA5-8D2A-74ADD9609B20}"/>
            </a:ext>
          </a:extLst>
        </xdr:cNvPr>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3101</xdr:rowOff>
    </xdr:from>
    <xdr:ext cx="405111" cy="259045"/>
    <xdr:sp macro="" textlink="">
      <xdr:nvSpPr>
        <xdr:cNvPr id="509" name="n_3aveValue【庁舎】&#10;有形固定資産減価償却率">
          <a:extLst>
            <a:ext uri="{FF2B5EF4-FFF2-40B4-BE49-F238E27FC236}">
              <a16:creationId xmlns:a16="http://schemas.microsoft.com/office/drawing/2014/main" id="{8AEE891B-0FD5-4CC7-AB34-68F335F50089}"/>
            </a:ext>
          </a:extLst>
        </xdr:cNvPr>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43922</xdr:rowOff>
    </xdr:from>
    <xdr:ext cx="405111" cy="259045"/>
    <xdr:sp macro="" textlink="">
      <xdr:nvSpPr>
        <xdr:cNvPr id="510" name="n_1mainValue【庁舎】&#10;有形固定資産減価償却率">
          <a:extLst>
            <a:ext uri="{FF2B5EF4-FFF2-40B4-BE49-F238E27FC236}">
              <a16:creationId xmlns:a16="http://schemas.microsoft.com/office/drawing/2014/main" id="{91384541-940E-4FA2-B1EC-402DB502E9B5}"/>
            </a:ext>
          </a:extLst>
        </xdr:cNvPr>
        <xdr:cNvSpPr txBox="1"/>
      </xdr:nvSpPr>
      <xdr:spPr>
        <a:xfrm>
          <a:off x="15266044" y="171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81478</xdr:rowOff>
    </xdr:from>
    <xdr:ext cx="405111" cy="259045"/>
    <xdr:sp macro="" textlink="">
      <xdr:nvSpPr>
        <xdr:cNvPr id="511" name="n_2mainValue【庁舎】&#10;有形固定資産減価償却率">
          <a:extLst>
            <a:ext uri="{FF2B5EF4-FFF2-40B4-BE49-F238E27FC236}">
              <a16:creationId xmlns:a16="http://schemas.microsoft.com/office/drawing/2014/main" id="{56E31E48-9BFE-42D4-BA15-8DE4EDD8EADD}"/>
            </a:ext>
          </a:extLst>
        </xdr:cNvPr>
        <xdr:cNvSpPr txBox="1"/>
      </xdr:nvSpPr>
      <xdr:spPr>
        <a:xfrm>
          <a:off x="1438974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2" name="正方形/長方形 511">
          <a:extLst>
            <a:ext uri="{FF2B5EF4-FFF2-40B4-BE49-F238E27FC236}">
              <a16:creationId xmlns:a16="http://schemas.microsoft.com/office/drawing/2014/main" id="{B6D3C69A-C768-44E1-9D8D-294A36C0E62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3" name="正方形/長方形 512">
          <a:extLst>
            <a:ext uri="{FF2B5EF4-FFF2-40B4-BE49-F238E27FC236}">
              <a16:creationId xmlns:a16="http://schemas.microsoft.com/office/drawing/2014/main" id="{1A523AB7-9C49-4D62-A007-6AF703053E1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4" name="正方形/長方形 513">
          <a:extLst>
            <a:ext uri="{FF2B5EF4-FFF2-40B4-BE49-F238E27FC236}">
              <a16:creationId xmlns:a16="http://schemas.microsoft.com/office/drawing/2014/main" id="{D412216C-8D30-408A-B5EB-02590455186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5" name="正方形/長方形 514">
          <a:extLst>
            <a:ext uri="{FF2B5EF4-FFF2-40B4-BE49-F238E27FC236}">
              <a16:creationId xmlns:a16="http://schemas.microsoft.com/office/drawing/2014/main" id="{8A53320C-9EA6-4BD5-93E2-FAC60855555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6" name="正方形/長方形 515">
          <a:extLst>
            <a:ext uri="{FF2B5EF4-FFF2-40B4-BE49-F238E27FC236}">
              <a16:creationId xmlns:a16="http://schemas.microsoft.com/office/drawing/2014/main" id="{5E7D0170-7566-4176-9301-EC15113C84D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7" name="正方形/長方形 516">
          <a:extLst>
            <a:ext uri="{FF2B5EF4-FFF2-40B4-BE49-F238E27FC236}">
              <a16:creationId xmlns:a16="http://schemas.microsoft.com/office/drawing/2014/main" id="{5CD43C4F-9FF8-42CE-B24B-B29B16B35FF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8" name="正方形/長方形 517">
          <a:extLst>
            <a:ext uri="{FF2B5EF4-FFF2-40B4-BE49-F238E27FC236}">
              <a16:creationId xmlns:a16="http://schemas.microsoft.com/office/drawing/2014/main" id="{F759518A-D4F3-4F54-8E97-148C4AA8822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9" name="正方形/長方形 518">
          <a:extLst>
            <a:ext uri="{FF2B5EF4-FFF2-40B4-BE49-F238E27FC236}">
              <a16:creationId xmlns:a16="http://schemas.microsoft.com/office/drawing/2014/main" id="{AE4A2C57-ED28-4874-BAD6-086E811DF49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0" name="テキスト ボックス 519">
          <a:extLst>
            <a:ext uri="{FF2B5EF4-FFF2-40B4-BE49-F238E27FC236}">
              <a16:creationId xmlns:a16="http://schemas.microsoft.com/office/drawing/2014/main" id="{41B8251F-90AC-4972-8F64-8BEFEE1AA3B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1" name="直線コネクタ 520">
          <a:extLst>
            <a:ext uri="{FF2B5EF4-FFF2-40B4-BE49-F238E27FC236}">
              <a16:creationId xmlns:a16="http://schemas.microsoft.com/office/drawing/2014/main" id="{C4641C32-E704-45FC-8ABA-4206FBC3A45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2" name="直線コネクタ 521">
          <a:extLst>
            <a:ext uri="{FF2B5EF4-FFF2-40B4-BE49-F238E27FC236}">
              <a16:creationId xmlns:a16="http://schemas.microsoft.com/office/drawing/2014/main" id="{4D3EAD82-5858-45F9-B937-6A7A6AC73EB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3" name="テキスト ボックス 522">
          <a:extLst>
            <a:ext uri="{FF2B5EF4-FFF2-40B4-BE49-F238E27FC236}">
              <a16:creationId xmlns:a16="http://schemas.microsoft.com/office/drawing/2014/main" id="{FE6A838D-2293-44BA-A9BC-7BD34D2054D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24" name="直線コネクタ 523">
          <a:extLst>
            <a:ext uri="{FF2B5EF4-FFF2-40B4-BE49-F238E27FC236}">
              <a16:creationId xmlns:a16="http://schemas.microsoft.com/office/drawing/2014/main" id="{437F98BF-D6EC-49C5-B07B-D40A7F0552C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25" name="テキスト ボックス 524">
          <a:extLst>
            <a:ext uri="{FF2B5EF4-FFF2-40B4-BE49-F238E27FC236}">
              <a16:creationId xmlns:a16="http://schemas.microsoft.com/office/drawing/2014/main" id="{329A8209-3E8C-40AE-8704-B99B7741EF2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26" name="直線コネクタ 525">
          <a:extLst>
            <a:ext uri="{FF2B5EF4-FFF2-40B4-BE49-F238E27FC236}">
              <a16:creationId xmlns:a16="http://schemas.microsoft.com/office/drawing/2014/main" id="{FF8230D8-BB64-47A8-9FB5-A8B476EE3B8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7" name="テキスト ボックス 526">
          <a:extLst>
            <a:ext uri="{FF2B5EF4-FFF2-40B4-BE49-F238E27FC236}">
              <a16:creationId xmlns:a16="http://schemas.microsoft.com/office/drawing/2014/main" id="{3E6EBC3F-7710-4121-9007-B8488BBD9D2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8" name="直線コネクタ 527">
          <a:extLst>
            <a:ext uri="{FF2B5EF4-FFF2-40B4-BE49-F238E27FC236}">
              <a16:creationId xmlns:a16="http://schemas.microsoft.com/office/drawing/2014/main" id="{7E5E37B2-F16A-46F5-97F8-B10E6DC7DB3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9" name="テキスト ボックス 528">
          <a:extLst>
            <a:ext uri="{FF2B5EF4-FFF2-40B4-BE49-F238E27FC236}">
              <a16:creationId xmlns:a16="http://schemas.microsoft.com/office/drawing/2014/main" id="{79647052-BC01-44B3-827C-B37F1856894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0" name="直線コネクタ 529">
          <a:extLst>
            <a:ext uri="{FF2B5EF4-FFF2-40B4-BE49-F238E27FC236}">
              <a16:creationId xmlns:a16="http://schemas.microsoft.com/office/drawing/2014/main" id="{53B97CFE-E53D-4D9F-BEA3-AD09D965C44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1" name="テキスト ボックス 530">
          <a:extLst>
            <a:ext uri="{FF2B5EF4-FFF2-40B4-BE49-F238E27FC236}">
              <a16:creationId xmlns:a16="http://schemas.microsoft.com/office/drawing/2014/main" id="{D655AFBB-9212-426E-9D49-F313EC7CCFB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2" name="直線コネクタ 531">
          <a:extLst>
            <a:ext uri="{FF2B5EF4-FFF2-40B4-BE49-F238E27FC236}">
              <a16:creationId xmlns:a16="http://schemas.microsoft.com/office/drawing/2014/main" id="{9B85CFF6-416B-40AA-B6A2-2209D9BB963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3" name="テキスト ボックス 532">
          <a:extLst>
            <a:ext uri="{FF2B5EF4-FFF2-40B4-BE49-F238E27FC236}">
              <a16:creationId xmlns:a16="http://schemas.microsoft.com/office/drawing/2014/main" id="{3FFE439A-3F44-48EE-B0F7-9B6768B3AB1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4" name="【庁舎】&#10;一人当たり面積グラフ枠">
          <a:extLst>
            <a:ext uri="{FF2B5EF4-FFF2-40B4-BE49-F238E27FC236}">
              <a16:creationId xmlns:a16="http://schemas.microsoft.com/office/drawing/2014/main" id="{BDED45AF-36B0-475A-8044-3B95E1A4069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535" name="直線コネクタ 534">
          <a:extLst>
            <a:ext uri="{FF2B5EF4-FFF2-40B4-BE49-F238E27FC236}">
              <a16:creationId xmlns:a16="http://schemas.microsoft.com/office/drawing/2014/main" id="{8FB973F7-BE02-4AC6-AE2D-F8922BB1ED83}"/>
            </a:ext>
          </a:extLst>
        </xdr:cNvPr>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536" name="【庁舎】&#10;一人当たり面積最小値テキスト">
          <a:extLst>
            <a:ext uri="{FF2B5EF4-FFF2-40B4-BE49-F238E27FC236}">
              <a16:creationId xmlns:a16="http://schemas.microsoft.com/office/drawing/2014/main" id="{7F2160EF-12AE-4205-ADC3-5A0ED9BC840F}"/>
            </a:ext>
          </a:extLst>
        </xdr:cNvPr>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537" name="直線コネクタ 536">
          <a:extLst>
            <a:ext uri="{FF2B5EF4-FFF2-40B4-BE49-F238E27FC236}">
              <a16:creationId xmlns:a16="http://schemas.microsoft.com/office/drawing/2014/main" id="{5D4E6325-4C9A-41BA-87F2-13131C1EBB2A}"/>
            </a:ext>
          </a:extLst>
        </xdr:cNvPr>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538" name="【庁舎】&#10;一人当たり面積最大値テキスト">
          <a:extLst>
            <a:ext uri="{FF2B5EF4-FFF2-40B4-BE49-F238E27FC236}">
              <a16:creationId xmlns:a16="http://schemas.microsoft.com/office/drawing/2014/main" id="{257B90C9-A72E-40C3-8190-ED7396590CFB}"/>
            </a:ext>
          </a:extLst>
        </xdr:cNvPr>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539" name="直線コネクタ 538">
          <a:extLst>
            <a:ext uri="{FF2B5EF4-FFF2-40B4-BE49-F238E27FC236}">
              <a16:creationId xmlns:a16="http://schemas.microsoft.com/office/drawing/2014/main" id="{76626A75-A393-400B-8379-1C70F6B95D56}"/>
            </a:ext>
          </a:extLst>
        </xdr:cNvPr>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148480</xdr:rowOff>
    </xdr:from>
    <xdr:ext cx="469744" cy="259045"/>
    <xdr:sp macro="" textlink="">
      <xdr:nvSpPr>
        <xdr:cNvPr id="540" name="【庁舎】&#10;一人当たり面積平均値テキスト">
          <a:extLst>
            <a:ext uri="{FF2B5EF4-FFF2-40B4-BE49-F238E27FC236}">
              <a16:creationId xmlns:a16="http://schemas.microsoft.com/office/drawing/2014/main" id="{EB00F1DC-3986-4741-8CAA-79CE09BCB8D5}"/>
            </a:ext>
          </a:extLst>
        </xdr:cNvPr>
        <xdr:cNvSpPr txBox="1"/>
      </xdr:nvSpPr>
      <xdr:spPr>
        <a:xfrm>
          <a:off x="22199600" y="1832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541" name="フローチャート: 判断 540">
          <a:extLst>
            <a:ext uri="{FF2B5EF4-FFF2-40B4-BE49-F238E27FC236}">
              <a16:creationId xmlns:a16="http://schemas.microsoft.com/office/drawing/2014/main" id="{C7E1678D-20E2-4582-8816-7386BF050B90}"/>
            </a:ext>
          </a:extLst>
        </xdr:cNvPr>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542" name="フローチャート: 判断 541">
          <a:extLst>
            <a:ext uri="{FF2B5EF4-FFF2-40B4-BE49-F238E27FC236}">
              <a16:creationId xmlns:a16="http://schemas.microsoft.com/office/drawing/2014/main" id="{E0208B1E-5832-4E63-93F3-FB0BE91637D3}"/>
            </a:ext>
          </a:extLst>
        </xdr:cNvPr>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149606</xdr:rowOff>
    </xdr:from>
    <xdr:to>
      <xdr:col>107</xdr:col>
      <xdr:colOff>101600</xdr:colOff>
      <xdr:row>108</xdr:row>
      <xdr:rowOff>79756</xdr:rowOff>
    </xdr:to>
    <xdr:sp macro="" textlink="">
      <xdr:nvSpPr>
        <xdr:cNvPr id="543" name="フローチャート: 判断 542">
          <a:extLst>
            <a:ext uri="{FF2B5EF4-FFF2-40B4-BE49-F238E27FC236}">
              <a16:creationId xmlns:a16="http://schemas.microsoft.com/office/drawing/2014/main" id="{E7DD4553-79F6-4EF9-B37B-E67671881F4A}"/>
            </a:ext>
          </a:extLst>
        </xdr:cNvPr>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163703</xdr:rowOff>
    </xdr:from>
    <xdr:to>
      <xdr:col>102</xdr:col>
      <xdr:colOff>165100</xdr:colOff>
      <xdr:row>108</xdr:row>
      <xdr:rowOff>93853</xdr:rowOff>
    </xdr:to>
    <xdr:sp macro="" textlink="">
      <xdr:nvSpPr>
        <xdr:cNvPr id="544" name="フローチャート: 判断 543">
          <a:extLst>
            <a:ext uri="{FF2B5EF4-FFF2-40B4-BE49-F238E27FC236}">
              <a16:creationId xmlns:a16="http://schemas.microsoft.com/office/drawing/2014/main" id="{C88FDE29-0940-430C-9093-13D431B9E03F}"/>
            </a:ext>
          </a:extLst>
        </xdr:cNvPr>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FC19D793-C501-412B-842F-6913F6F186B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6" name="テキスト ボックス 545">
          <a:extLst>
            <a:ext uri="{FF2B5EF4-FFF2-40B4-BE49-F238E27FC236}">
              <a16:creationId xmlns:a16="http://schemas.microsoft.com/office/drawing/2014/main" id="{E761B133-6248-4B9D-909C-A47CE816D86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B73623EF-4FE5-4761-A08A-0EA3014702D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70D9F948-EC98-434F-B42E-EB4BCEC7EF6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EA7C0B5C-CD25-4977-BD75-CAEE56CD493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62737</xdr:rowOff>
    </xdr:from>
    <xdr:to>
      <xdr:col>116</xdr:col>
      <xdr:colOff>114300</xdr:colOff>
      <xdr:row>108</xdr:row>
      <xdr:rowOff>164337</xdr:rowOff>
    </xdr:to>
    <xdr:sp macro="" textlink="">
      <xdr:nvSpPr>
        <xdr:cNvPr id="550" name="楕円 549">
          <a:extLst>
            <a:ext uri="{FF2B5EF4-FFF2-40B4-BE49-F238E27FC236}">
              <a16:creationId xmlns:a16="http://schemas.microsoft.com/office/drawing/2014/main" id="{BE04229A-9219-4454-873B-20995361F757}"/>
            </a:ext>
          </a:extLst>
        </xdr:cNvPr>
        <xdr:cNvSpPr/>
      </xdr:nvSpPr>
      <xdr:spPr>
        <a:xfrm>
          <a:off x="22110700" y="185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149114</xdr:rowOff>
    </xdr:from>
    <xdr:ext cx="469744" cy="259045"/>
    <xdr:sp macro="" textlink="">
      <xdr:nvSpPr>
        <xdr:cNvPr id="551" name="【庁舎】&#10;一人当たり面積該当値テキスト">
          <a:extLst>
            <a:ext uri="{FF2B5EF4-FFF2-40B4-BE49-F238E27FC236}">
              <a16:creationId xmlns:a16="http://schemas.microsoft.com/office/drawing/2014/main" id="{1B432224-8469-41F9-9A41-7BB2EF9BE5C5}"/>
            </a:ext>
          </a:extLst>
        </xdr:cNvPr>
        <xdr:cNvSpPr txBox="1"/>
      </xdr:nvSpPr>
      <xdr:spPr>
        <a:xfrm>
          <a:off x="22199600" y="1849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62357</xdr:rowOff>
    </xdr:from>
    <xdr:to>
      <xdr:col>112</xdr:col>
      <xdr:colOff>38100</xdr:colOff>
      <xdr:row>108</xdr:row>
      <xdr:rowOff>163957</xdr:rowOff>
    </xdr:to>
    <xdr:sp macro="" textlink="">
      <xdr:nvSpPr>
        <xdr:cNvPr id="552" name="楕円 551">
          <a:extLst>
            <a:ext uri="{FF2B5EF4-FFF2-40B4-BE49-F238E27FC236}">
              <a16:creationId xmlns:a16="http://schemas.microsoft.com/office/drawing/2014/main" id="{3277539E-611B-455A-B9CA-8A13C6F37522}"/>
            </a:ext>
          </a:extLst>
        </xdr:cNvPr>
        <xdr:cNvSpPr/>
      </xdr:nvSpPr>
      <xdr:spPr>
        <a:xfrm>
          <a:off x="21272500" y="1857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113157</xdr:rowOff>
    </xdr:from>
    <xdr:to>
      <xdr:col>116</xdr:col>
      <xdr:colOff>63500</xdr:colOff>
      <xdr:row>108</xdr:row>
      <xdr:rowOff>113537</xdr:rowOff>
    </xdr:to>
    <xdr:cxnSp macro="">
      <xdr:nvCxnSpPr>
        <xdr:cNvPr id="553" name="直線コネクタ 552">
          <a:extLst>
            <a:ext uri="{FF2B5EF4-FFF2-40B4-BE49-F238E27FC236}">
              <a16:creationId xmlns:a16="http://schemas.microsoft.com/office/drawing/2014/main" id="{A307F15A-4698-4A01-A3B7-7AC5C9A20621}"/>
            </a:ext>
          </a:extLst>
        </xdr:cNvPr>
        <xdr:cNvCxnSpPr/>
      </xdr:nvCxnSpPr>
      <xdr:spPr>
        <a:xfrm>
          <a:off x="21323300" y="18629757"/>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61595</xdr:rowOff>
    </xdr:from>
    <xdr:to>
      <xdr:col>107</xdr:col>
      <xdr:colOff>101600</xdr:colOff>
      <xdr:row>108</xdr:row>
      <xdr:rowOff>163195</xdr:rowOff>
    </xdr:to>
    <xdr:sp macro="" textlink="">
      <xdr:nvSpPr>
        <xdr:cNvPr id="554" name="楕円 553">
          <a:extLst>
            <a:ext uri="{FF2B5EF4-FFF2-40B4-BE49-F238E27FC236}">
              <a16:creationId xmlns:a16="http://schemas.microsoft.com/office/drawing/2014/main" id="{CE3F5B15-DACF-48A3-8340-75F6A0CC441E}"/>
            </a:ext>
          </a:extLst>
        </xdr:cNvPr>
        <xdr:cNvSpPr/>
      </xdr:nvSpPr>
      <xdr:spPr>
        <a:xfrm>
          <a:off x="20383500" y="185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112395</xdr:rowOff>
    </xdr:from>
    <xdr:to>
      <xdr:col>111</xdr:col>
      <xdr:colOff>177800</xdr:colOff>
      <xdr:row>108</xdr:row>
      <xdr:rowOff>113157</xdr:rowOff>
    </xdr:to>
    <xdr:cxnSp macro="">
      <xdr:nvCxnSpPr>
        <xdr:cNvPr id="555" name="直線コネクタ 554">
          <a:extLst>
            <a:ext uri="{FF2B5EF4-FFF2-40B4-BE49-F238E27FC236}">
              <a16:creationId xmlns:a16="http://schemas.microsoft.com/office/drawing/2014/main" id="{25E4DF1E-1243-4569-8882-F6F8B70387B9}"/>
            </a:ext>
          </a:extLst>
        </xdr:cNvPr>
        <xdr:cNvCxnSpPr/>
      </xdr:nvCxnSpPr>
      <xdr:spPr>
        <a:xfrm>
          <a:off x="20434300" y="1862899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91712</xdr:rowOff>
    </xdr:from>
    <xdr:ext cx="469744" cy="259045"/>
    <xdr:sp macro="" textlink="">
      <xdr:nvSpPr>
        <xdr:cNvPr id="556" name="n_1aveValue【庁舎】&#10;一人当たり面積">
          <a:extLst>
            <a:ext uri="{FF2B5EF4-FFF2-40B4-BE49-F238E27FC236}">
              <a16:creationId xmlns:a16="http://schemas.microsoft.com/office/drawing/2014/main" id="{6669F1C3-4427-4008-9A09-706581F16F9F}"/>
            </a:ext>
          </a:extLst>
        </xdr:cNvPr>
        <xdr:cNvSpPr txBox="1"/>
      </xdr:nvSpPr>
      <xdr:spPr>
        <a:xfrm>
          <a:off x="21075727" y="1826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96283</xdr:rowOff>
    </xdr:from>
    <xdr:ext cx="469744" cy="259045"/>
    <xdr:sp macro="" textlink="">
      <xdr:nvSpPr>
        <xdr:cNvPr id="557" name="n_2aveValue【庁舎】&#10;一人当たり面積">
          <a:extLst>
            <a:ext uri="{FF2B5EF4-FFF2-40B4-BE49-F238E27FC236}">
              <a16:creationId xmlns:a16="http://schemas.microsoft.com/office/drawing/2014/main" id="{CE86808C-8DD5-4CD2-B50B-75052A57A336}"/>
            </a:ext>
          </a:extLst>
        </xdr:cNvPr>
        <xdr:cNvSpPr txBox="1"/>
      </xdr:nvSpPr>
      <xdr:spPr>
        <a:xfrm>
          <a:off x="20199427" y="18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110380</xdr:rowOff>
    </xdr:from>
    <xdr:ext cx="469744" cy="259045"/>
    <xdr:sp macro="" textlink="">
      <xdr:nvSpPr>
        <xdr:cNvPr id="558" name="n_3aveValue【庁舎】&#10;一人当たり面積">
          <a:extLst>
            <a:ext uri="{FF2B5EF4-FFF2-40B4-BE49-F238E27FC236}">
              <a16:creationId xmlns:a16="http://schemas.microsoft.com/office/drawing/2014/main" id="{12E670E9-E2F4-485F-B000-5FDE30B57C5D}"/>
            </a:ext>
          </a:extLst>
        </xdr:cNvPr>
        <xdr:cNvSpPr txBox="1"/>
      </xdr:nvSpPr>
      <xdr:spPr>
        <a:xfrm>
          <a:off x="19310427" y="182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155084</xdr:rowOff>
    </xdr:from>
    <xdr:ext cx="469744" cy="259045"/>
    <xdr:sp macro="" textlink="">
      <xdr:nvSpPr>
        <xdr:cNvPr id="559" name="n_1mainValue【庁舎】&#10;一人当たり面積">
          <a:extLst>
            <a:ext uri="{FF2B5EF4-FFF2-40B4-BE49-F238E27FC236}">
              <a16:creationId xmlns:a16="http://schemas.microsoft.com/office/drawing/2014/main" id="{DC199772-BCC2-4087-8D13-2382657BC05F}"/>
            </a:ext>
          </a:extLst>
        </xdr:cNvPr>
        <xdr:cNvSpPr txBox="1"/>
      </xdr:nvSpPr>
      <xdr:spPr>
        <a:xfrm>
          <a:off x="21075727" y="1867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154322</xdr:rowOff>
    </xdr:from>
    <xdr:ext cx="469744" cy="259045"/>
    <xdr:sp macro="" textlink="">
      <xdr:nvSpPr>
        <xdr:cNvPr id="560" name="n_2mainValue【庁舎】&#10;一人当たり面積">
          <a:extLst>
            <a:ext uri="{FF2B5EF4-FFF2-40B4-BE49-F238E27FC236}">
              <a16:creationId xmlns:a16="http://schemas.microsoft.com/office/drawing/2014/main" id="{28AAC5BC-98DF-432F-98A8-24C043E7EAC8}"/>
            </a:ext>
          </a:extLst>
        </xdr:cNvPr>
        <xdr:cNvSpPr txBox="1"/>
      </xdr:nvSpPr>
      <xdr:spPr>
        <a:xfrm>
          <a:off x="20199427" y="186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1" name="正方形/長方形 560">
          <a:extLst>
            <a:ext uri="{FF2B5EF4-FFF2-40B4-BE49-F238E27FC236}">
              <a16:creationId xmlns:a16="http://schemas.microsoft.com/office/drawing/2014/main" id="{12BBDADE-0DAB-4E51-9037-86668DC71C3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2" name="正方形/長方形 561">
          <a:extLst>
            <a:ext uri="{FF2B5EF4-FFF2-40B4-BE49-F238E27FC236}">
              <a16:creationId xmlns:a16="http://schemas.microsoft.com/office/drawing/2014/main" id="{3860032B-9964-4FBA-9DF0-8FCB1BA41DF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3" name="テキスト ボックス 562">
          <a:extLst>
            <a:ext uri="{FF2B5EF4-FFF2-40B4-BE49-F238E27FC236}">
              <a16:creationId xmlns:a16="http://schemas.microsoft.com/office/drawing/2014/main" id="{D26BE14B-CD39-423D-9566-C7766E21831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庁舎を除いた施設については、類似団体と比較して低い水準もしくは同水準となっている。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年度において、建替を進めていることから、完成後は有形固定資産減価償却率、</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人当たり面積ともに改善する見込みとなっている。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19,810
19,696
5.18
7,459,057
7,255,720
92,389
3,932,270
5,985,039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財政力指数は、単年度でみると</a:t>
          </a:r>
          <a:r>
            <a:rPr kumimoji="1" lang="ja-JP" altLang="en-US" sz="1100">
              <a:solidFill>
                <a:schemeClr val="dk1"/>
              </a:solidFill>
              <a:effectLst/>
              <a:latin typeface="+mn-lt"/>
              <a:ea typeface="+mn-ea"/>
              <a:cs typeface="+mn-cs"/>
            </a:rPr>
            <a:t>Ｈ２８</a:t>
          </a:r>
          <a:r>
            <a:rPr kumimoji="1" lang="ja-JP" altLang="ja-JP" sz="1100">
              <a:solidFill>
                <a:schemeClr val="dk1"/>
              </a:solidFill>
              <a:effectLst/>
              <a:latin typeface="+mn-lt"/>
              <a:ea typeface="+mn-ea"/>
              <a:cs typeface="+mn-cs"/>
            </a:rPr>
            <a:t>年度０．４</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Ｈ</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年度０．４７、</a:t>
          </a:r>
          <a:r>
            <a:rPr kumimoji="1" lang="ja-JP" altLang="en-US" sz="1100">
              <a:solidFill>
                <a:schemeClr val="dk1"/>
              </a:solidFill>
              <a:effectLst/>
              <a:latin typeface="+mn-lt"/>
              <a:ea typeface="+mn-ea"/>
              <a:cs typeface="+mn-cs"/>
            </a:rPr>
            <a:t>Ｈ３０</a:t>
          </a:r>
          <a:r>
            <a:rPr kumimoji="1" lang="ja-JP" altLang="ja-JP" sz="1100">
              <a:solidFill>
                <a:schemeClr val="dk1"/>
              </a:solidFill>
              <a:effectLst/>
              <a:latin typeface="+mn-lt"/>
              <a:ea typeface="+mn-ea"/>
              <a:cs typeface="+mn-cs"/>
            </a:rPr>
            <a:t>年度０．４８であり、</a:t>
          </a:r>
          <a:r>
            <a:rPr kumimoji="1" lang="ja-JP" altLang="en-US" sz="1100">
              <a:solidFill>
                <a:schemeClr val="dk1"/>
              </a:solidFill>
              <a:effectLst/>
              <a:latin typeface="+mn-lt"/>
              <a:ea typeface="+mn-ea"/>
              <a:cs typeface="+mn-cs"/>
            </a:rPr>
            <a:t>近年増加傾向にある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全国平均を下回る所得や町内に中心となる基幹産業がないため、財政基盤が弱く類似団体平均より低いが、埋立地域</a:t>
          </a:r>
          <a:r>
            <a:rPr kumimoji="1" lang="ja-JP" altLang="en-US" sz="1100">
              <a:solidFill>
                <a:schemeClr val="dk1"/>
              </a:solidFill>
              <a:effectLst/>
              <a:latin typeface="+mn-lt"/>
              <a:ea typeface="+mn-ea"/>
              <a:cs typeface="+mn-cs"/>
            </a:rPr>
            <a:t>を中心に</a:t>
          </a:r>
          <a:r>
            <a:rPr kumimoji="1" lang="ja-JP" altLang="ja-JP" sz="1100">
              <a:solidFill>
                <a:schemeClr val="dk1"/>
              </a:solidFill>
              <a:effectLst/>
              <a:latin typeface="+mn-lt"/>
              <a:ea typeface="+mn-ea"/>
              <a:cs typeface="+mn-cs"/>
            </a:rPr>
            <a:t>人口増加や企業の進出・投資による地方税増収が続い</a:t>
          </a:r>
          <a:r>
            <a:rPr kumimoji="1" lang="ja-JP" altLang="en-US" sz="1100">
              <a:solidFill>
                <a:schemeClr val="dk1"/>
              </a:solidFill>
              <a:effectLst/>
              <a:latin typeface="+mn-lt"/>
              <a:ea typeface="+mn-ea"/>
              <a:cs typeface="+mn-cs"/>
            </a:rPr>
            <a:t>ることが大きな要因である。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105833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295243"/>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151086</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117324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117324</xdr:rowOff>
    </xdr:from>
    <xdr:to>
      <xdr:col>15</xdr:col>
      <xdr:colOff>82550</xdr:colOff>
      <xdr:row>42</xdr:row>
      <xdr:rowOff>140305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182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97868</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140305</xdr:rowOff>
    </xdr:from>
    <xdr:to>
      <xdr:col>11</xdr:col>
      <xdr:colOff>31750</xdr:colOff>
      <xdr:row>42</xdr:row>
      <xdr:rowOff>163285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412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63396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15620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66524</xdr:rowOff>
    </xdr:from>
    <xdr:to>
      <xdr:col>15</xdr:col>
      <xdr:colOff>133350</xdr:colOff>
      <xdr:row>42</xdr:row>
      <xdr:rowOff>168124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152901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89505</xdr:rowOff>
    </xdr:from>
    <xdr:to>
      <xdr:col>11</xdr:col>
      <xdr:colOff>82550</xdr:colOff>
      <xdr:row>43</xdr:row>
      <xdr:rowOff>19655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今回</a:t>
          </a:r>
          <a:r>
            <a:rPr kumimoji="1" lang="ja-JP" altLang="ja-JP" sz="1100">
              <a:solidFill>
                <a:schemeClr val="dk1"/>
              </a:solidFill>
              <a:effectLst/>
              <a:latin typeface="+mn-lt"/>
              <a:ea typeface="+mn-ea"/>
              <a:cs typeface="+mn-cs"/>
            </a:rPr>
            <a:t>経常収支比率は９０％をわずかに</a:t>
          </a:r>
          <a:r>
            <a:rPr kumimoji="1" lang="ja-JP" altLang="en-US" sz="1100">
              <a:solidFill>
                <a:schemeClr val="dk1"/>
              </a:solidFill>
              <a:effectLst/>
              <a:latin typeface="+mn-lt"/>
              <a:ea typeface="+mn-ea"/>
              <a:cs typeface="+mn-cs"/>
            </a:rPr>
            <a:t>超え、９０．２％となり、類似団体平均値と並んだ。</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要因の一つとして人口増加による扶助費の増加が考えられ、人口のピークを迎える令和７年（第</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次総合計画推計人口参照）まではこの傾向が続くと考えられる。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いっそうの自主財源確保に努めるとともに、扶助費など</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歳出面の対策も行っていく必要がある。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1451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963910"/>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128088</xdr:rowOff>
    </xdr:from>
    <xdr:to>
      <xdr:col>19</xdr:col>
      <xdr:colOff>133350</xdr:colOff>
      <xdr:row>63</xdr:row>
      <xdr:rowOff>162560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92943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128088</xdr:rowOff>
    </xdr:from>
    <xdr:to>
      <xdr:col>15</xdr:col>
      <xdr:colOff>82550</xdr:colOff>
      <xdr:row>63</xdr:row>
      <xdr:rowOff>155666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92943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170560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62593</xdr:rowOff>
    </xdr:from>
    <xdr:to>
      <xdr:col>11</xdr:col>
      <xdr:colOff>31750</xdr:colOff>
      <xdr:row>63</xdr:row>
      <xdr:rowOff>155666</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863943"/>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116676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122101</xdr:rowOff>
    </xdr:from>
    <xdr:to>
      <xdr:col>23</xdr:col>
      <xdr:colOff>184150</xdr:colOff>
      <xdr:row>64</xdr:row>
      <xdr:rowOff>52251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94178</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89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77288</xdr:rowOff>
    </xdr:from>
    <xdr:to>
      <xdr:col>15</xdr:col>
      <xdr:colOff>133350</xdr:colOff>
      <xdr:row>64</xdr:row>
      <xdr:rowOff>7438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17615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64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104866</xdr:rowOff>
    </xdr:from>
    <xdr:to>
      <xdr:col>11</xdr:col>
      <xdr:colOff>82550</xdr:colOff>
      <xdr:row>64</xdr:row>
      <xdr:rowOff>35016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19793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99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11793</xdr:rowOff>
    </xdr:from>
    <xdr:to>
      <xdr:col>7</xdr:col>
      <xdr:colOff>31750</xdr:colOff>
      <xdr:row>63</xdr:row>
      <xdr:rowOff>113393</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123570</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人件費は、これまで与那原町定員管理適正化計画による見直しを行っており、町民人口が５年間（平成２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年度末比）で</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％増加するなか職員数は抑制的に推移してきた。</a:t>
          </a:r>
          <a:endParaRPr lang="ja-JP" altLang="ja-JP" sz="1400">
            <a:effectLst/>
          </a:endParaRPr>
        </a:p>
        <a:p>
          <a:r>
            <a:rPr kumimoji="1" lang="ja-JP" altLang="ja-JP" sz="1100">
              <a:solidFill>
                <a:schemeClr val="dk1"/>
              </a:solidFill>
              <a:effectLst/>
              <a:latin typeface="+mn-lt"/>
              <a:ea typeface="+mn-ea"/>
              <a:cs typeface="+mn-cs"/>
            </a:rPr>
            <a:t>　物件費も過去の与那原町緊急財政健全化計画で抑制してきたため、類似団体平均以下を保つことができている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50115</xdr:rowOff>
    </xdr:from>
    <xdr:to>
      <xdr:col>23</xdr:col>
      <xdr:colOff>133350</xdr:colOff>
      <xdr:row>81</xdr:row>
      <xdr:rowOff>53262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3937565"/>
          <a:ext cx="8382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74137</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96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43324</xdr:rowOff>
    </xdr:from>
    <xdr:to>
      <xdr:col>19</xdr:col>
      <xdr:colOff>133350</xdr:colOff>
      <xdr:row>81</xdr:row>
      <xdr:rowOff>50115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930774"/>
          <a:ext cx="889000" cy="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159301</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43324</xdr:rowOff>
    </xdr:from>
    <xdr:to>
      <xdr:col>15</xdr:col>
      <xdr:colOff>82550</xdr:colOff>
      <xdr:row>81</xdr:row>
      <xdr:rowOff>48569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2336800" y="13930774"/>
          <a:ext cx="889000" cy="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48569</xdr:rowOff>
    </xdr:from>
    <xdr:to>
      <xdr:col>11</xdr:col>
      <xdr:colOff>31750</xdr:colOff>
      <xdr:row>81</xdr:row>
      <xdr:rowOff>58376</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3936019"/>
          <a:ext cx="8890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148499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03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144511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0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2462</xdr:rowOff>
    </xdr:from>
    <xdr:to>
      <xdr:col>23</xdr:col>
      <xdr:colOff>184150</xdr:colOff>
      <xdr:row>81</xdr:row>
      <xdr:rowOff>104062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388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95189</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81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170765</xdr:rowOff>
    </xdr:from>
    <xdr:to>
      <xdr:col>19</xdr:col>
      <xdr:colOff>184150</xdr:colOff>
      <xdr:row>81</xdr:row>
      <xdr:rowOff>100915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8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111092</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655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163974</xdr:rowOff>
    </xdr:from>
    <xdr:to>
      <xdr:col>15</xdr:col>
      <xdr:colOff>133350</xdr:colOff>
      <xdr:row>81</xdr:row>
      <xdr:rowOff>94124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87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104301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64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169219</xdr:rowOff>
    </xdr:from>
    <xdr:to>
      <xdr:col>11</xdr:col>
      <xdr:colOff>82550</xdr:colOff>
      <xdr:row>81</xdr:row>
      <xdr:rowOff>99369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88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109546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65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7576</xdr:rowOff>
    </xdr:from>
    <xdr:to>
      <xdr:col>7</xdr:col>
      <xdr:colOff>31750</xdr:colOff>
      <xdr:row>81</xdr:row>
      <xdr:rowOff>109176</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8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119353</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66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給与水準は、類似団体平均より</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ポイント高、全国町村平均より</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ポイント高となっている。将来的な人件費増への対応が必要である。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69427</xdr:rowOff>
    </xdr:from>
    <xdr:to>
      <xdr:col>81</xdr:col>
      <xdr:colOff>44450</xdr:colOff>
      <xdr:row>86</xdr:row>
      <xdr:rowOff>125730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81412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2981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69427</xdr:rowOff>
    </xdr:from>
    <xdr:to>
      <xdr:col>77</xdr:col>
      <xdr:colOff>44450</xdr:colOff>
      <xdr:row>86</xdr:row>
      <xdr:rowOff>85513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8141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85513</xdr:rowOff>
    </xdr:from>
    <xdr:to>
      <xdr:col>72</xdr:col>
      <xdr:colOff>203200</xdr:colOff>
      <xdr:row>87</xdr:row>
      <xdr:rowOff>82973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83021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82973</xdr:rowOff>
    </xdr:from>
    <xdr:to>
      <xdr:col>68</xdr:col>
      <xdr:colOff>152400</xdr:colOff>
      <xdr:row>87</xdr:row>
      <xdr:rowOff>82973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9991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47007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18627</xdr:rowOff>
    </xdr:from>
    <xdr:to>
      <xdr:col>77</xdr:col>
      <xdr:colOff>95250</xdr:colOff>
      <xdr:row>86</xdr:row>
      <xdr:rowOff>120227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105004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4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34713</xdr:rowOff>
    </xdr:from>
    <xdr:to>
      <xdr:col>73</xdr:col>
      <xdr:colOff>44450</xdr:colOff>
      <xdr:row>86</xdr:row>
      <xdr:rowOff>136313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32173</xdr:rowOff>
    </xdr:from>
    <xdr:to>
      <xdr:col>68</xdr:col>
      <xdr:colOff>203200</xdr:colOff>
      <xdr:row>87</xdr:row>
      <xdr:rowOff>133773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118550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118550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与那原町定員管理適正化計画に基づき職員数抑制に努めており、その結果、類似団体平均を大幅に下回る職員数となっている。今後とも当該計画と住民サービス提供のバランスを考慮しながら適正化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164677</xdr:rowOff>
    </xdr:from>
    <xdr:to>
      <xdr:col>81</xdr:col>
      <xdr:colOff>44450</xdr:colOff>
      <xdr:row>60</xdr:row>
      <xdr:rowOff>3568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280227"/>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110749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6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160080</xdr:rowOff>
    </xdr:from>
    <xdr:to>
      <xdr:col>77</xdr:col>
      <xdr:colOff>44450</xdr:colOff>
      <xdr:row>59</xdr:row>
      <xdr:rowOff>164677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275630"/>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160080</xdr:rowOff>
    </xdr:from>
    <xdr:to>
      <xdr:col>72</xdr:col>
      <xdr:colOff>203200</xdr:colOff>
      <xdr:row>59</xdr:row>
      <xdr:rowOff>160080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2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150888</xdr:rowOff>
    </xdr:from>
    <xdr:to>
      <xdr:col>68</xdr:col>
      <xdr:colOff>152400</xdr:colOff>
      <xdr:row>59</xdr:row>
      <xdr:rowOff>160080</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266438"/>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16829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124218</xdr:rowOff>
    </xdr:from>
    <xdr:to>
      <xdr:col>81</xdr:col>
      <xdr:colOff>95250</xdr:colOff>
      <xdr:row>60</xdr:row>
      <xdr:rowOff>54368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3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140745</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08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113877</xdr:rowOff>
    </xdr:from>
    <xdr:to>
      <xdr:col>77</xdr:col>
      <xdr:colOff>95250</xdr:colOff>
      <xdr:row>60</xdr:row>
      <xdr:rowOff>44027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54204</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99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109280</xdr:rowOff>
    </xdr:from>
    <xdr:to>
      <xdr:col>73</xdr:col>
      <xdr:colOff>44450</xdr:colOff>
      <xdr:row>60</xdr:row>
      <xdr:rowOff>39430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49607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99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109280</xdr:rowOff>
    </xdr:from>
    <xdr:to>
      <xdr:col>68</xdr:col>
      <xdr:colOff>203200</xdr:colOff>
      <xdr:row>60</xdr:row>
      <xdr:rowOff>39430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49607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99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100088</xdr:rowOff>
    </xdr:from>
    <xdr:to>
      <xdr:col>64</xdr:col>
      <xdr:colOff>152400</xdr:colOff>
      <xdr:row>60</xdr:row>
      <xdr:rowOff>30238</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40415</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98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大型公共投資の適切な選択により、類似団体平均を下回っている。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は沖縄振興特別推進交付金事業等の元金償還が始まる。また、新庁舎整備事業も始まることや一部事務組合の新規事業等により実質公債費比率が上昇することが懸念され、事業の緊急性、必要性を勘案しつつ、投資的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141478</xdr:rowOff>
    </xdr:from>
    <xdr:to>
      <xdr:col>81</xdr:col>
      <xdr:colOff>44450</xdr:colOff>
      <xdr:row>40</xdr:row>
      <xdr:rowOff>141478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9994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141478</xdr:rowOff>
    </xdr:from>
    <xdr:to>
      <xdr:col>77</xdr:col>
      <xdr:colOff>44450</xdr:colOff>
      <xdr:row>41</xdr:row>
      <xdr:rowOff>3810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99947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61722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3326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61722</xdr:rowOff>
    </xdr:from>
    <xdr:to>
      <xdr:col>68</xdr:col>
      <xdr:colOff>152400</xdr:colOff>
      <xdr:row>41</xdr:row>
      <xdr:rowOff>105156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911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90678</xdr:rowOff>
    </xdr:from>
    <xdr:to>
      <xdr:col>81</xdr:col>
      <xdr:colOff>95250</xdr:colOff>
      <xdr:row>41</xdr:row>
      <xdr:rowOff>20828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107205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79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90678</xdr:rowOff>
    </xdr:from>
    <xdr:to>
      <xdr:col>77</xdr:col>
      <xdr:colOff>95250</xdr:colOff>
      <xdr:row>41</xdr:row>
      <xdr:rowOff>20828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31005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71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54356</xdr:rowOff>
    </xdr:from>
    <xdr:to>
      <xdr:col>64</xdr:col>
      <xdr:colOff>152400</xdr:colOff>
      <xdr:row>41</xdr:row>
      <xdr:rowOff>155956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166133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85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rPr>
            <a:t>　</a:t>
          </a:r>
          <a:r>
            <a:rPr lang="ja-JP" altLang="en-US" sz="1100">
              <a:effectLst/>
            </a:rPr>
            <a:t>近年、将来負担比率は減少傾向にあり、主な要因として、新たな借入額よりも償還額の方が多かったことにより、地方債残高が減ったことと、基準財政規模が増えたことによるものである。</a:t>
          </a:r>
          <a:endParaRPr lang="ja-JP" altLang="ja-JP" sz="11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2413</xdr:rowOff>
    </xdr:from>
    <xdr:to>
      <xdr:col>81</xdr:col>
      <xdr:colOff>44450</xdr:colOff>
      <xdr:row>15</xdr:row>
      <xdr:rowOff>42469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74163"/>
          <a:ext cx="838200" cy="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115460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42469</xdr:rowOff>
    </xdr:from>
    <xdr:to>
      <xdr:col>77</xdr:col>
      <xdr:colOff>44450</xdr:colOff>
      <xdr:row>15</xdr:row>
      <xdr:rowOff>106172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614219"/>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106172</xdr:rowOff>
    </xdr:from>
    <xdr:to>
      <xdr:col>72</xdr:col>
      <xdr:colOff>203200</xdr:colOff>
      <xdr:row>15</xdr:row>
      <xdr:rowOff>115824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6779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115824</xdr:rowOff>
    </xdr:from>
    <xdr:to>
      <xdr:col>68</xdr:col>
      <xdr:colOff>152400</xdr:colOff>
      <xdr:row>16</xdr:row>
      <xdr:rowOff>38964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687574"/>
          <a:ext cx="889000" cy="9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4699</xdr:rowOff>
    </xdr:from>
    <xdr:to>
      <xdr:col>68</xdr:col>
      <xdr:colOff>203200</xdr:colOff>
      <xdr:row>15</xdr:row>
      <xdr:rowOff>106299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2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171340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7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163119</xdr:rowOff>
    </xdr:from>
    <xdr:to>
      <xdr:col>77</xdr:col>
      <xdr:colOff>95250</xdr:colOff>
      <xdr:row>15</xdr:row>
      <xdr:rowOff>93269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56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78046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649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55372</xdr:rowOff>
    </xdr:from>
    <xdr:to>
      <xdr:col>73</xdr:col>
      <xdr:colOff>44450</xdr:colOff>
      <xdr:row>15</xdr:row>
      <xdr:rowOff>156972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6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141749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71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65024</xdr:rowOff>
    </xdr:from>
    <xdr:to>
      <xdr:col>68</xdr:col>
      <xdr:colOff>203200</xdr:colOff>
      <xdr:row>15</xdr:row>
      <xdr:rowOff>166624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6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151401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72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159614</xdr:rowOff>
    </xdr:from>
    <xdr:to>
      <xdr:col>64</xdr:col>
      <xdr:colOff>152400</xdr:colOff>
      <xdr:row>16</xdr:row>
      <xdr:rowOff>89764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7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74541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19,810
19,696
5.18
7,459,057
7,255,720
92,389
3,932,270
5,985,039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人件費は、対前年度比０．２ポイント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と横ばいである。しかし、職員給は近年の職員採用状況により増加</a:t>
          </a:r>
          <a:r>
            <a:rPr kumimoji="1" lang="ja-JP" altLang="en-US" sz="1100">
              <a:solidFill>
                <a:schemeClr val="dk1"/>
              </a:solidFill>
              <a:effectLst/>
              <a:latin typeface="+mn-lt"/>
              <a:ea typeface="+mn-ea"/>
              <a:cs typeface="+mn-cs"/>
            </a:rPr>
            <a:t>傾向にあり</a:t>
          </a:r>
          <a:r>
            <a:rPr kumimoji="1" lang="ja-JP" altLang="ja-JP" sz="1100">
              <a:solidFill>
                <a:schemeClr val="dk1"/>
              </a:solidFill>
              <a:effectLst/>
              <a:latin typeface="+mn-lt"/>
              <a:ea typeface="+mn-ea"/>
              <a:cs typeface="+mn-cs"/>
            </a:rPr>
            <a:t>、業務効率化をはじめとする努力を続ける必要がある。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36</xdr:row>
      <xdr:rowOff>159004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220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36</xdr:row>
      <xdr:rowOff>159004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36</xdr:row>
      <xdr:rowOff>149860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145288</xdr:rowOff>
    </xdr:from>
    <xdr:to>
      <xdr:col>11</xdr:col>
      <xdr:colOff>9525</xdr:colOff>
      <xdr:row>37</xdr:row>
      <xdr:rowOff>14986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174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108204</xdr:rowOff>
    </xdr:from>
    <xdr:to>
      <xdr:col>20</xdr:col>
      <xdr:colOff>38100</xdr:colOff>
      <xdr:row>37</xdr:row>
      <xdr:rowOff>38354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94488</xdr:rowOff>
    </xdr:from>
    <xdr:to>
      <xdr:col>11</xdr:col>
      <xdr:colOff>60325</xdr:colOff>
      <xdr:row>37</xdr:row>
      <xdr:rowOff>24638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物件費は、対前値度比０．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ポイント増加。公共施設を指定管理者へ委託、学校給食センターの調理業務委託を行うなど、いわゆる民間活力の導入を図るなかで委託料が増加</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傾向</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あるためである。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27940</xdr:rowOff>
    </xdr:from>
    <xdr:to>
      <xdr:col>82</xdr:col>
      <xdr:colOff>107950</xdr:colOff>
      <xdr:row>16</xdr:row>
      <xdr:rowOff>58420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711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16</xdr:row>
      <xdr:rowOff>27940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2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153670</xdr:rowOff>
    </xdr:from>
    <xdr:to>
      <xdr:col>73</xdr:col>
      <xdr:colOff>180975</xdr:colOff>
      <xdr:row>16</xdr:row>
      <xdr:rowOff>35560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25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16</xdr:row>
      <xdr:rowOff>35560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64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148590</xdr:rowOff>
    </xdr:from>
    <xdr:to>
      <xdr:col>78</xdr:col>
      <xdr:colOff>120650</xdr:colOff>
      <xdr:row>16</xdr:row>
      <xdr:rowOff>78740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102870</xdr:rowOff>
    </xdr:from>
    <xdr:to>
      <xdr:col>74</xdr:col>
      <xdr:colOff>31750</xdr:colOff>
      <xdr:row>16</xdr:row>
      <xdr:rowOff>33020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43197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96537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扶助費は、前年度比０．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ポイント増で引き続き類似団体で高い位置にある。</a:t>
          </a:r>
          <a:endParaRPr lang="ja-JP" altLang="ja-JP" sz="1400">
            <a:effectLst/>
          </a:endParaRPr>
        </a:p>
        <a:p>
          <a:r>
            <a:rPr kumimoji="1" lang="ja-JP" altLang="ja-JP" sz="1100">
              <a:solidFill>
                <a:schemeClr val="dk1"/>
              </a:solidFill>
              <a:effectLst/>
              <a:latin typeface="+mn-lt"/>
              <a:ea typeface="+mn-ea"/>
              <a:cs typeface="+mn-cs"/>
            </a:rPr>
            <a:t>　その要因として埋立地域をはじめとする人口増加に伴い児童手当の増加が挙げられる。また、心身障害者福祉費の介護・訓練等給付費、障害児通所支援給付費の増加傾向がみられ、要因分析等も含め対策を講じる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25400</xdr:rowOff>
    </xdr:from>
    <xdr:to>
      <xdr:col>24</xdr:col>
      <xdr:colOff>25400</xdr:colOff>
      <xdr:row>60</xdr:row>
      <xdr:rowOff>139700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312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0</xdr:rowOff>
    </xdr:from>
    <xdr:to>
      <xdr:col>19</xdr:col>
      <xdr:colOff>187325</xdr:colOff>
      <xdr:row>60</xdr:row>
      <xdr:rowOff>25400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287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114300</xdr:rowOff>
    </xdr:from>
    <xdr:to>
      <xdr:col>15</xdr:col>
      <xdr:colOff>98425</xdr:colOff>
      <xdr:row>60</xdr:row>
      <xdr:rowOff>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058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114300</xdr:rowOff>
    </xdr:from>
    <xdr:to>
      <xdr:col>11</xdr:col>
      <xdr:colOff>9525</xdr:colOff>
      <xdr:row>59</xdr:row>
      <xdr:rowOff>120650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10058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88900</xdr:rowOff>
    </xdr:from>
    <xdr:to>
      <xdr:col>24</xdr:col>
      <xdr:colOff>76200</xdr:colOff>
      <xdr:row>61</xdr:row>
      <xdr:rowOff>19050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168927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146050</xdr:rowOff>
    </xdr:from>
    <xdr:to>
      <xdr:col>20</xdr:col>
      <xdr:colOff>38100</xdr:colOff>
      <xdr:row>60</xdr:row>
      <xdr:rowOff>76200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60977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120650</xdr:rowOff>
    </xdr:from>
    <xdr:to>
      <xdr:col>15</xdr:col>
      <xdr:colOff>149225</xdr:colOff>
      <xdr:row>60</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63500</xdr:rowOff>
    </xdr:from>
    <xdr:to>
      <xdr:col>11</xdr:col>
      <xdr:colOff>60325</xdr:colOff>
      <xdr:row>58</xdr:row>
      <xdr:rowOff>165100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69850</xdr:rowOff>
    </xdr:from>
    <xdr:to>
      <xdr:col>6</xdr:col>
      <xdr:colOff>171450</xdr:colOff>
      <xdr:row>60</xdr:row>
      <xdr:rowOff>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156227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対前年度比で０．</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減少。近年、類似団体平均並みで推移している。特徴として、国民健康保険への繰出金は国の財政支援強化を受けて前年度より減少しているが、介護保険への繰出金や下水道特別会計への繰出金の増加</a:t>
          </a:r>
          <a:r>
            <a:rPr kumimoji="1" lang="ja-JP" altLang="en-US" sz="1100">
              <a:solidFill>
                <a:schemeClr val="dk1"/>
              </a:solidFill>
              <a:effectLst/>
              <a:latin typeface="+mn-lt"/>
              <a:ea typeface="+mn-ea"/>
              <a:cs typeface="+mn-cs"/>
            </a:rPr>
            <a:t>していること</a:t>
          </a:r>
          <a:r>
            <a:rPr kumimoji="1" lang="ja-JP" altLang="ja-JP" sz="1100">
              <a:solidFill>
                <a:schemeClr val="dk1"/>
              </a:solidFill>
              <a:effectLst/>
              <a:latin typeface="+mn-lt"/>
              <a:ea typeface="+mn-ea"/>
              <a:cs typeface="+mn-cs"/>
            </a:rPr>
            <a:t>が挙げられる。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10414</xdr:rowOff>
    </xdr:from>
    <xdr:to>
      <xdr:col>82</xdr:col>
      <xdr:colOff>107950</xdr:colOff>
      <xdr:row>57</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7830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57</xdr:row>
      <xdr:rowOff>51562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819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42418</xdr:rowOff>
    </xdr:from>
    <xdr:to>
      <xdr:col>73</xdr:col>
      <xdr:colOff>180975</xdr:colOff>
      <xdr:row>57</xdr:row>
      <xdr:rowOff>51562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8150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42418</xdr:rowOff>
    </xdr:from>
    <xdr:to>
      <xdr:col>69</xdr:col>
      <xdr:colOff>92075</xdr:colOff>
      <xdr:row>57</xdr:row>
      <xdr:rowOff>78994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815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98823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117111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131064</xdr:rowOff>
    </xdr:from>
    <xdr:to>
      <xdr:col>82</xdr:col>
      <xdr:colOff>158750</xdr:colOff>
      <xdr:row>57</xdr:row>
      <xdr:rowOff>61214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147591</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57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762</xdr:rowOff>
    </xdr:from>
    <xdr:to>
      <xdr:col>74</xdr:col>
      <xdr:colOff>31750</xdr:colOff>
      <xdr:row>57</xdr:row>
      <xdr:rowOff>102362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112539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163068</xdr:rowOff>
    </xdr:from>
    <xdr:to>
      <xdr:col>69</xdr:col>
      <xdr:colOff>142875</xdr:colOff>
      <xdr:row>57</xdr:row>
      <xdr:rowOff>93218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77995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28194</xdr:rowOff>
    </xdr:from>
    <xdr:to>
      <xdr:col>65</xdr:col>
      <xdr:colOff>53975</xdr:colOff>
      <xdr:row>57</xdr:row>
      <xdr:rowOff>129794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114571</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補助費は、対前年度比は横ばい。</a:t>
          </a:r>
          <a:endParaRPr lang="ja-JP" altLang="ja-JP" sz="1400">
            <a:effectLst/>
          </a:endParaRPr>
        </a:p>
        <a:p>
          <a:r>
            <a:rPr kumimoji="1" lang="ja-JP" altLang="ja-JP" sz="1100">
              <a:solidFill>
                <a:schemeClr val="dk1"/>
              </a:solidFill>
              <a:effectLst/>
              <a:latin typeface="+mn-lt"/>
              <a:ea typeface="+mn-ea"/>
              <a:cs typeface="+mn-cs"/>
            </a:rPr>
            <a:t>　 一部事務組合負担金については、</a:t>
          </a:r>
          <a:r>
            <a:rPr kumimoji="1" lang="ja-JP" altLang="en-US" sz="1100">
              <a:solidFill>
                <a:schemeClr val="dk1"/>
              </a:solidFill>
              <a:effectLst/>
              <a:latin typeface="+mn-lt"/>
              <a:ea typeface="+mn-ea"/>
              <a:cs typeface="+mn-cs"/>
            </a:rPr>
            <a:t>消防の本庁舎建替等</a:t>
          </a:r>
          <a:r>
            <a:rPr kumimoji="1" lang="ja-JP" altLang="ja-JP" sz="1100">
              <a:solidFill>
                <a:schemeClr val="dk1"/>
              </a:solidFill>
              <a:effectLst/>
              <a:latin typeface="+mn-lt"/>
              <a:ea typeface="+mn-ea"/>
              <a:cs typeface="+mn-cs"/>
            </a:rPr>
            <a:t>、職員採用や新規事業の開始等に起因して、今後、負担金の増加が予測される</a:t>
          </a:r>
          <a:r>
            <a:rPr kumimoji="1" lang="ja-JP" altLang="en-US"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3952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69850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133858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4135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37</xdr:row>
      <xdr:rowOff>133858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253480"/>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公債費は、対前年度比０．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増。今後は、庁舎、学校給食センター、与那原小学校の建替えが控えており、また沖縄振興特別推進交付金事業で建設した施設の償還が控えているため増加していくことが考えられる。後年度への影響を考慮した公債費の管理に努めていく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76</xdr:row>
      <xdr:rowOff>136144</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1480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76</xdr:row>
      <xdr:rowOff>117856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143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434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5842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800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67056</xdr:rowOff>
    </xdr:from>
    <xdr:to>
      <xdr:col>20</xdr:col>
      <xdr:colOff>38100</xdr:colOff>
      <xdr:row>76</xdr:row>
      <xdr:rowOff>168656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7383</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公債費が類似団体平均と比較して抑制的に推移している一方で、公債費以外が増加傾向にある。主な要因は扶助費であり、経常経費</a:t>
          </a:r>
          <a:r>
            <a:rPr kumimoji="1" lang="ja-JP" altLang="en-US" sz="1100">
              <a:solidFill>
                <a:schemeClr val="dk1"/>
              </a:solidFill>
              <a:effectLst/>
              <a:latin typeface="+mn-lt"/>
              <a:ea typeface="+mn-ea"/>
              <a:cs typeface="+mn-cs"/>
            </a:rPr>
            <a:t>に関しては</a:t>
          </a:r>
          <a:r>
            <a:rPr kumimoji="1" lang="ja-JP" altLang="ja-JP" sz="1100">
              <a:solidFill>
                <a:schemeClr val="dk1"/>
              </a:solidFill>
              <a:effectLst/>
              <a:latin typeface="+mn-lt"/>
              <a:ea typeface="+mn-ea"/>
              <a:cs typeface="+mn-cs"/>
            </a:rPr>
            <a:t>、扶助費増加への対応が特に重要な課題である。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146050</xdr:rowOff>
    </xdr:from>
    <xdr:to>
      <xdr:col>82</xdr:col>
      <xdr:colOff>107950</xdr:colOff>
      <xdr:row>76</xdr:row>
      <xdr:rowOff>149861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1762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5097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86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115570</xdr:rowOff>
    </xdr:from>
    <xdr:to>
      <xdr:col>78</xdr:col>
      <xdr:colOff>69850</xdr:colOff>
      <xdr:row>76</xdr:row>
      <xdr:rowOff>149861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1457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115570</xdr:rowOff>
    </xdr:from>
    <xdr:to>
      <xdr:col>73</xdr:col>
      <xdr:colOff>180975</xdr:colOff>
      <xdr:row>76</xdr:row>
      <xdr:rowOff>115570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145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02003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95250</xdr:rowOff>
    </xdr:from>
    <xdr:to>
      <xdr:col>82</xdr:col>
      <xdr:colOff>158750</xdr:colOff>
      <xdr:row>77</xdr:row>
      <xdr:rowOff>25400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67327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09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64770</xdr:rowOff>
    </xdr:from>
    <xdr:to>
      <xdr:col>74</xdr:col>
      <xdr:colOff>31750</xdr:colOff>
      <xdr:row>76</xdr:row>
      <xdr:rowOff>166370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151147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64770</xdr:rowOff>
    </xdr:from>
    <xdr:to>
      <xdr:col>69</xdr:col>
      <xdr:colOff>142875</xdr:colOff>
      <xdr:row>76</xdr:row>
      <xdr:rowOff>166370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151147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25416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169514</xdr:rowOff>
    </xdr:from>
    <xdr:to>
      <xdr:col>29</xdr:col>
      <xdr:colOff>127000</xdr:colOff>
      <xdr:row>20</xdr:row>
      <xdr:rowOff>1052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74689"/>
          <a:ext cx="647700" cy="2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125901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45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1052</xdr:rowOff>
    </xdr:from>
    <xdr:to>
      <xdr:col>26</xdr:col>
      <xdr:colOff>50800</xdr:colOff>
      <xdr:row>20</xdr:row>
      <xdr:rowOff>3959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77677"/>
          <a:ext cx="698500" cy="2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78048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9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3028</xdr:rowOff>
    </xdr:from>
    <xdr:to>
      <xdr:col>22</xdr:col>
      <xdr:colOff>114300</xdr:colOff>
      <xdr:row>20</xdr:row>
      <xdr:rowOff>3959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479653"/>
          <a:ext cx="698500" cy="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101120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3028</xdr:rowOff>
    </xdr:from>
    <xdr:to>
      <xdr:col>18</xdr:col>
      <xdr:colOff>177800</xdr:colOff>
      <xdr:row>20</xdr:row>
      <xdr:rowOff>26427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79653"/>
          <a:ext cx="698500" cy="23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112044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140880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118714</xdr:rowOff>
    </xdr:from>
    <xdr:to>
      <xdr:col>29</xdr:col>
      <xdr:colOff>177800</xdr:colOff>
      <xdr:row>20</xdr:row>
      <xdr:rowOff>48864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23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90791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9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121702</xdr:rowOff>
    </xdr:from>
    <xdr:to>
      <xdr:col>26</xdr:col>
      <xdr:colOff>101600</xdr:colOff>
      <xdr:row>20</xdr:row>
      <xdr:rowOff>51852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26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36629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13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124609</xdr:rowOff>
    </xdr:from>
    <xdr:to>
      <xdr:col>22</xdr:col>
      <xdr:colOff>165100</xdr:colOff>
      <xdr:row>20</xdr:row>
      <xdr:rowOff>54759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29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39536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1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123678</xdr:rowOff>
    </xdr:from>
    <xdr:to>
      <xdr:col>19</xdr:col>
      <xdr:colOff>38100</xdr:colOff>
      <xdr:row>20</xdr:row>
      <xdr:rowOff>53828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28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38605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1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147077</xdr:rowOff>
    </xdr:from>
    <xdr:to>
      <xdr:col>15</xdr:col>
      <xdr:colOff>101600</xdr:colOff>
      <xdr:row>20</xdr:row>
      <xdr:rowOff>77227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5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62004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3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32798</xdr:rowOff>
    </xdr:from>
    <xdr:to>
      <xdr:col>29</xdr:col>
      <xdr:colOff>127000</xdr:colOff>
      <xdr:row>36</xdr:row>
      <xdr:rowOff>41466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86048"/>
          <a:ext cx="647700" cy="8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41466</xdr:rowOff>
    </xdr:from>
    <xdr:to>
      <xdr:col>26</xdr:col>
      <xdr:colOff>50800</xdr:colOff>
      <xdr:row>36</xdr:row>
      <xdr:rowOff>66497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94716"/>
          <a:ext cx="698500" cy="25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32836</xdr:rowOff>
    </xdr:from>
    <xdr:to>
      <xdr:col>22</xdr:col>
      <xdr:colOff>114300</xdr:colOff>
      <xdr:row>36</xdr:row>
      <xdr:rowOff>66497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86086"/>
          <a:ext cx="698500" cy="33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325748</xdr:rowOff>
    </xdr:from>
    <xdr:to>
      <xdr:col>18</xdr:col>
      <xdr:colOff>177800</xdr:colOff>
      <xdr:row>36</xdr:row>
      <xdr:rowOff>32836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36098"/>
          <a:ext cx="698500" cy="49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232135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324898</xdr:rowOff>
    </xdr:from>
    <xdr:to>
      <xdr:col>29</xdr:col>
      <xdr:colOff>177800</xdr:colOff>
      <xdr:row>36</xdr:row>
      <xdr:rowOff>83598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35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296975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0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333566</xdr:rowOff>
    </xdr:from>
    <xdr:to>
      <xdr:col>26</xdr:col>
      <xdr:colOff>101600</xdr:colOff>
      <xdr:row>36</xdr:row>
      <xdr:rowOff>92266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43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77043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3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15697</xdr:rowOff>
    </xdr:from>
    <xdr:to>
      <xdr:col>22</xdr:col>
      <xdr:colOff>165100</xdr:colOff>
      <xdr:row>36</xdr:row>
      <xdr:rowOff>117297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6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102074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5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324936</xdr:rowOff>
    </xdr:from>
    <xdr:to>
      <xdr:col>19</xdr:col>
      <xdr:colOff>38100</xdr:colOff>
      <xdr:row>36</xdr:row>
      <xdr:rowOff>83636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35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68413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2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274948</xdr:rowOff>
    </xdr:from>
    <xdr:to>
      <xdr:col>15</xdr:col>
      <xdr:colOff>101600</xdr:colOff>
      <xdr:row>36</xdr:row>
      <xdr:rowOff>33648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85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18425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7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19,810
19,696
5.18
7,459,057
7,255,720
92,389
3,932,270
5,985,039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74981</xdr:rowOff>
    </xdr:from>
    <xdr:to>
      <xdr:col>24</xdr:col>
      <xdr:colOff>63500</xdr:colOff>
      <xdr:row>37</xdr:row>
      <xdr:rowOff>79718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18631"/>
          <a:ext cx="838200" cy="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78626</xdr:rowOff>
    </xdr:from>
    <xdr:to>
      <xdr:col>19</xdr:col>
      <xdr:colOff>177800</xdr:colOff>
      <xdr:row>37</xdr:row>
      <xdr:rowOff>79718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22276"/>
          <a:ext cx="889000" cy="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163987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78626</xdr:rowOff>
    </xdr:from>
    <xdr:to>
      <xdr:col>15</xdr:col>
      <xdr:colOff>50800</xdr:colOff>
      <xdr:row>37</xdr:row>
      <xdr:rowOff>79007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2227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168152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60046</xdr:rowOff>
    </xdr:from>
    <xdr:to>
      <xdr:col>10</xdr:col>
      <xdr:colOff>114300</xdr:colOff>
      <xdr:row>37</xdr:row>
      <xdr:rowOff>79007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03696"/>
          <a:ext cx="889000" cy="1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161599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19080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24181</xdr:rowOff>
    </xdr:from>
    <xdr:to>
      <xdr:col>24</xdr:col>
      <xdr:colOff>114300</xdr:colOff>
      <xdr:row>37</xdr:row>
      <xdr:rowOff>125781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2608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4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28918</xdr:rowOff>
    </xdr:from>
    <xdr:to>
      <xdr:col>20</xdr:col>
      <xdr:colOff>38100</xdr:colOff>
      <xdr:row>37</xdr:row>
      <xdr:rowOff>130518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7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121645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6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27826</xdr:rowOff>
    </xdr:from>
    <xdr:to>
      <xdr:col>15</xdr:col>
      <xdr:colOff>101600</xdr:colOff>
      <xdr:row>37</xdr:row>
      <xdr:rowOff>129426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120553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6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28207</xdr:rowOff>
    </xdr:from>
    <xdr:to>
      <xdr:col>10</xdr:col>
      <xdr:colOff>165100</xdr:colOff>
      <xdr:row>37</xdr:row>
      <xdr:rowOff>129807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7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120934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6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9246</xdr:rowOff>
    </xdr:from>
    <xdr:to>
      <xdr:col>6</xdr:col>
      <xdr:colOff>38100</xdr:colOff>
      <xdr:row>37</xdr:row>
      <xdr:rowOff>110846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101973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4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167965</xdr:rowOff>
    </xdr:from>
    <xdr:to>
      <xdr:col>24</xdr:col>
      <xdr:colOff>63500</xdr:colOff>
      <xdr:row>58</xdr:row>
      <xdr:rowOff>171338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10112065"/>
          <a:ext cx="838200" cy="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171338</xdr:rowOff>
    </xdr:from>
    <xdr:to>
      <xdr:col>19</xdr:col>
      <xdr:colOff>177800</xdr:colOff>
      <xdr:row>59</xdr:row>
      <xdr:rowOff>5642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10115438"/>
          <a:ext cx="889000" cy="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43318</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98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19</xdr:rowOff>
    </xdr:from>
    <xdr:to>
      <xdr:col>15</xdr:col>
      <xdr:colOff>50800</xdr:colOff>
      <xdr:row>59</xdr:row>
      <xdr:rowOff>5642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10115569"/>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159582</xdr:rowOff>
    </xdr:from>
    <xdr:to>
      <xdr:col>10</xdr:col>
      <xdr:colOff>114300</xdr:colOff>
      <xdr:row>59</xdr:row>
      <xdr:rowOff>19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130300" y="10103682"/>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51442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8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50774</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8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117165</xdr:rowOff>
    </xdr:from>
    <xdr:to>
      <xdr:col>24</xdr:col>
      <xdr:colOff>114300</xdr:colOff>
      <xdr:row>59</xdr:row>
      <xdr:rowOff>47315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1006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48688</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9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120538</xdr:rowOff>
    </xdr:from>
    <xdr:to>
      <xdr:col>20</xdr:col>
      <xdr:colOff>38100</xdr:colOff>
      <xdr:row>59</xdr:row>
      <xdr:rowOff>50688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1006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41815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1015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126292</xdr:rowOff>
    </xdr:from>
    <xdr:to>
      <xdr:col>15</xdr:col>
      <xdr:colOff>101600</xdr:colOff>
      <xdr:row>59</xdr:row>
      <xdr:rowOff>56442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100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47569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16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120669</xdr:rowOff>
    </xdr:from>
    <xdr:to>
      <xdr:col>10</xdr:col>
      <xdr:colOff>165100</xdr:colOff>
      <xdr:row>59</xdr:row>
      <xdr:rowOff>50819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100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41946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15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108782</xdr:rowOff>
    </xdr:from>
    <xdr:to>
      <xdr:col>6</xdr:col>
      <xdr:colOff>38100</xdr:colOff>
      <xdr:row>59</xdr:row>
      <xdr:rowOff>38932</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1005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30059</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1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127966</xdr:rowOff>
    </xdr:from>
    <xdr:to>
      <xdr:col>24</xdr:col>
      <xdr:colOff>63500</xdr:colOff>
      <xdr:row>78</xdr:row>
      <xdr:rowOff>141300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01066"/>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127966</xdr:rowOff>
    </xdr:from>
    <xdr:to>
      <xdr:col>19</xdr:col>
      <xdr:colOff>177800</xdr:colOff>
      <xdr:row>78</xdr:row>
      <xdr:rowOff>154178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01066"/>
          <a:ext cx="8890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152997</xdr:rowOff>
    </xdr:from>
    <xdr:to>
      <xdr:col>15</xdr:col>
      <xdr:colOff>50800</xdr:colOff>
      <xdr:row>78</xdr:row>
      <xdr:rowOff>154178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26097"/>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152997</xdr:rowOff>
    </xdr:from>
    <xdr:to>
      <xdr:col>10</xdr:col>
      <xdr:colOff>114300</xdr:colOff>
      <xdr:row>78</xdr:row>
      <xdr:rowOff>155473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26097"/>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90500</xdr:rowOff>
    </xdr:from>
    <xdr:to>
      <xdr:col>24</xdr:col>
      <xdr:colOff>114300</xdr:colOff>
      <xdr:row>79</xdr:row>
      <xdr:rowOff>20650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5427</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77166</xdr:rowOff>
    </xdr:from>
    <xdr:to>
      <xdr:col>20</xdr:col>
      <xdr:colOff>38100</xdr:colOff>
      <xdr:row>79</xdr:row>
      <xdr:rowOff>7316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5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169893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4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103378</xdr:rowOff>
    </xdr:from>
    <xdr:to>
      <xdr:col>15</xdr:col>
      <xdr:colOff>101600</xdr:colOff>
      <xdr:row>79</xdr:row>
      <xdr:rowOff>33528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24655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6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102197</xdr:rowOff>
    </xdr:from>
    <xdr:to>
      <xdr:col>10</xdr:col>
      <xdr:colOff>165100</xdr:colOff>
      <xdr:row>79</xdr:row>
      <xdr:rowOff>32347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7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23474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6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104673</xdr:rowOff>
    </xdr:from>
    <xdr:to>
      <xdr:col>6</xdr:col>
      <xdr:colOff>38100</xdr:colOff>
      <xdr:row>79</xdr:row>
      <xdr:rowOff>34823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25950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7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31147</xdr:rowOff>
    </xdr:from>
    <xdr:to>
      <xdr:col>24</xdr:col>
      <xdr:colOff>63500</xdr:colOff>
      <xdr:row>91</xdr:row>
      <xdr:rowOff>71822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633097"/>
          <a:ext cx="838200" cy="4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72731</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189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31147</xdr:rowOff>
    </xdr:from>
    <xdr:to>
      <xdr:col>19</xdr:col>
      <xdr:colOff>177800</xdr:colOff>
      <xdr:row>92</xdr:row>
      <xdr:rowOff>48636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633097"/>
          <a:ext cx="889000" cy="18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48636</xdr:rowOff>
    </xdr:from>
    <xdr:to>
      <xdr:col>15</xdr:col>
      <xdr:colOff>50800</xdr:colOff>
      <xdr:row>93</xdr:row>
      <xdr:rowOff>28062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582203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50182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28062</xdr:rowOff>
    </xdr:from>
    <xdr:to>
      <xdr:col>10</xdr:col>
      <xdr:colOff>114300</xdr:colOff>
      <xdr:row>93</xdr:row>
      <xdr:rowOff>68263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5972912"/>
          <a:ext cx="889000" cy="4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170164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21022</xdr:rowOff>
    </xdr:from>
    <xdr:to>
      <xdr:col>24</xdr:col>
      <xdr:colOff>114300</xdr:colOff>
      <xdr:row>91</xdr:row>
      <xdr:rowOff>122622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6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43899</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474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151797</xdr:rowOff>
    </xdr:from>
    <xdr:to>
      <xdr:col>20</xdr:col>
      <xdr:colOff>38100</xdr:colOff>
      <xdr:row>91</xdr:row>
      <xdr:rowOff>81947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5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98474</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357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169286</xdr:rowOff>
    </xdr:from>
    <xdr:to>
      <xdr:col>15</xdr:col>
      <xdr:colOff>101600</xdr:colOff>
      <xdr:row>92</xdr:row>
      <xdr:rowOff>99436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577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115963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554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148712</xdr:rowOff>
    </xdr:from>
    <xdr:to>
      <xdr:col>10</xdr:col>
      <xdr:colOff>165100</xdr:colOff>
      <xdr:row>93</xdr:row>
      <xdr:rowOff>78862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59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95389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56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17463</xdr:rowOff>
    </xdr:from>
    <xdr:to>
      <xdr:col>6</xdr:col>
      <xdr:colOff>38100</xdr:colOff>
      <xdr:row>93</xdr:row>
      <xdr:rowOff>119063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596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135590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573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78824</xdr:rowOff>
    </xdr:from>
    <xdr:to>
      <xdr:col>55</xdr:col>
      <xdr:colOff>0</xdr:colOff>
      <xdr:row>37</xdr:row>
      <xdr:rowOff>81285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422474"/>
          <a:ext cx="8382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0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78824</xdr:rowOff>
    </xdr:from>
    <xdr:to>
      <xdr:col>50</xdr:col>
      <xdr:colOff>114300</xdr:colOff>
      <xdr:row>37</xdr:row>
      <xdr:rowOff>102126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422474"/>
          <a:ext cx="889000" cy="2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106881</xdr:rowOff>
    </xdr:from>
    <xdr:to>
      <xdr:col>45</xdr:col>
      <xdr:colOff>177800</xdr:colOff>
      <xdr:row>37</xdr:row>
      <xdr:rowOff>102126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279081"/>
          <a:ext cx="889000" cy="16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145640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106881</xdr:rowOff>
    </xdr:from>
    <xdr:to>
      <xdr:col>41</xdr:col>
      <xdr:colOff>50800</xdr:colOff>
      <xdr:row>37</xdr:row>
      <xdr:rowOff>105951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279081"/>
          <a:ext cx="889000" cy="17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162945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59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165673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30485</xdr:rowOff>
    </xdr:from>
    <xdr:to>
      <xdr:col>55</xdr:col>
      <xdr:colOff>50800</xdr:colOff>
      <xdr:row>37</xdr:row>
      <xdr:rowOff>132085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8912</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5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28024</xdr:rowOff>
    </xdr:from>
    <xdr:to>
      <xdr:col>50</xdr:col>
      <xdr:colOff>165100</xdr:colOff>
      <xdr:row>37</xdr:row>
      <xdr:rowOff>129624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7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120751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4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51326</xdr:rowOff>
    </xdr:from>
    <xdr:to>
      <xdr:col>46</xdr:col>
      <xdr:colOff>38100</xdr:colOff>
      <xdr:row>37</xdr:row>
      <xdr:rowOff>152926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39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144053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48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56081</xdr:rowOff>
    </xdr:from>
    <xdr:to>
      <xdr:col>41</xdr:col>
      <xdr:colOff>101600</xdr:colOff>
      <xdr:row>36</xdr:row>
      <xdr:rowOff>157681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22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148808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32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55151</xdr:rowOff>
    </xdr:from>
    <xdr:to>
      <xdr:col>36</xdr:col>
      <xdr:colOff>165100</xdr:colOff>
      <xdr:row>37</xdr:row>
      <xdr:rowOff>156751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9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147878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4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147148</xdr:rowOff>
    </xdr:from>
    <xdr:to>
      <xdr:col>55</xdr:col>
      <xdr:colOff>0</xdr:colOff>
      <xdr:row>58</xdr:row>
      <xdr:rowOff>2608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19798"/>
          <a:ext cx="838200" cy="2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80890</xdr:rowOff>
    </xdr:from>
    <xdr:to>
      <xdr:col>50</xdr:col>
      <xdr:colOff>114300</xdr:colOff>
      <xdr:row>57</xdr:row>
      <xdr:rowOff>147148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853540"/>
          <a:ext cx="889000" cy="6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70585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80890</xdr:rowOff>
    </xdr:from>
    <xdr:to>
      <xdr:col>45</xdr:col>
      <xdr:colOff>177800</xdr:colOff>
      <xdr:row>57</xdr:row>
      <xdr:rowOff>103746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53540"/>
          <a:ext cx="889000" cy="2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70814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23837</xdr:rowOff>
    </xdr:from>
    <xdr:to>
      <xdr:col>41</xdr:col>
      <xdr:colOff>50800</xdr:colOff>
      <xdr:row>57</xdr:row>
      <xdr:rowOff>103746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625037"/>
          <a:ext cx="889000" cy="2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60865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9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134969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73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123258</xdr:rowOff>
    </xdr:from>
    <xdr:to>
      <xdr:col>55</xdr:col>
      <xdr:colOff>50800</xdr:colOff>
      <xdr:row>58</xdr:row>
      <xdr:rowOff>53408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38185</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1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96348</xdr:rowOff>
    </xdr:from>
    <xdr:to>
      <xdr:col>50</xdr:col>
      <xdr:colOff>165100</xdr:colOff>
      <xdr:row>58</xdr:row>
      <xdr:rowOff>26498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6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17625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96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30090</xdr:rowOff>
    </xdr:from>
    <xdr:to>
      <xdr:col>46</xdr:col>
      <xdr:colOff>38100</xdr:colOff>
      <xdr:row>57</xdr:row>
      <xdr:rowOff>131690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0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122817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89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52946</xdr:rowOff>
    </xdr:from>
    <xdr:to>
      <xdr:col>41</xdr:col>
      <xdr:colOff>101600</xdr:colOff>
      <xdr:row>57</xdr:row>
      <xdr:rowOff>154546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145673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144487</xdr:rowOff>
    </xdr:from>
    <xdr:to>
      <xdr:col>36</xdr:col>
      <xdr:colOff>165100</xdr:colOff>
      <xdr:row>56</xdr:row>
      <xdr:rowOff>74637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7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91164</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349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166185</xdr:rowOff>
    </xdr:from>
    <xdr:to>
      <xdr:col>55</xdr:col>
      <xdr:colOff>0</xdr:colOff>
      <xdr:row>79</xdr:row>
      <xdr:rowOff>26412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39285"/>
          <a:ext cx="8382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7622</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0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123382</xdr:rowOff>
    </xdr:from>
    <xdr:to>
      <xdr:col>50</xdr:col>
      <xdr:colOff>114300</xdr:colOff>
      <xdr:row>78</xdr:row>
      <xdr:rowOff>166185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325032"/>
          <a:ext cx="889000" cy="21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123382</xdr:rowOff>
    </xdr:from>
    <xdr:to>
      <xdr:col>45</xdr:col>
      <xdr:colOff>177800</xdr:colOff>
      <xdr:row>77</xdr:row>
      <xdr:rowOff>135378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325032"/>
          <a:ext cx="889000" cy="1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71387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90105</xdr:rowOff>
    </xdr:from>
    <xdr:to>
      <xdr:col>41</xdr:col>
      <xdr:colOff>50800</xdr:colOff>
      <xdr:row>77</xdr:row>
      <xdr:rowOff>135378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2605955"/>
          <a:ext cx="889000" cy="73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4782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43998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4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147062</xdr:rowOff>
    </xdr:from>
    <xdr:to>
      <xdr:col>55</xdr:col>
      <xdr:colOff>50800</xdr:colOff>
      <xdr:row>79</xdr:row>
      <xdr:rowOff>77212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61989</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3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115385</xdr:rowOff>
    </xdr:from>
    <xdr:to>
      <xdr:col>50</xdr:col>
      <xdr:colOff>165100</xdr:colOff>
      <xdr:row>79</xdr:row>
      <xdr:rowOff>45535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8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36662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04428" y="1358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72582</xdr:rowOff>
    </xdr:from>
    <xdr:to>
      <xdr:col>46</xdr:col>
      <xdr:colOff>38100</xdr:colOff>
      <xdr:row>78</xdr:row>
      <xdr:rowOff>2732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19259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04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84578</xdr:rowOff>
    </xdr:from>
    <xdr:to>
      <xdr:col>41</xdr:col>
      <xdr:colOff>101600</xdr:colOff>
      <xdr:row>78</xdr:row>
      <xdr:rowOff>14728</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2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5855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37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39305</xdr:rowOff>
    </xdr:from>
    <xdr:to>
      <xdr:col>36</xdr:col>
      <xdr:colOff>165100</xdr:colOff>
      <xdr:row>73</xdr:row>
      <xdr:rowOff>140905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55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157432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3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68537</xdr:rowOff>
    </xdr:from>
    <xdr:to>
      <xdr:col>55</xdr:col>
      <xdr:colOff>0</xdr:colOff>
      <xdr:row>99</xdr:row>
      <xdr:rowOff>315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870637"/>
          <a:ext cx="838200" cy="10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68537</xdr:rowOff>
    </xdr:from>
    <xdr:to>
      <xdr:col>50</xdr:col>
      <xdr:colOff>114300</xdr:colOff>
      <xdr:row>98</xdr:row>
      <xdr:rowOff>133361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870637"/>
          <a:ext cx="889000" cy="6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97851</xdr:rowOff>
    </xdr:from>
    <xdr:to>
      <xdr:col>45</xdr:col>
      <xdr:colOff>177800</xdr:colOff>
      <xdr:row>98</xdr:row>
      <xdr:rowOff>133361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899951"/>
          <a:ext cx="889000" cy="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97851</xdr:rowOff>
    </xdr:from>
    <xdr:to>
      <xdr:col>41</xdr:col>
      <xdr:colOff>50800</xdr:colOff>
      <xdr:row>99</xdr:row>
      <xdr:rowOff>30398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899951"/>
          <a:ext cx="889000" cy="10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69615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5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41978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120965</xdr:rowOff>
    </xdr:from>
    <xdr:to>
      <xdr:col>55</xdr:col>
      <xdr:colOff>50800</xdr:colOff>
      <xdr:row>99</xdr:row>
      <xdr:rowOff>51115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92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35892</xdr:rowOff>
    </xdr:from>
    <xdr:ext cx="469744"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83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17737</xdr:rowOff>
    </xdr:from>
    <xdr:to>
      <xdr:col>50</xdr:col>
      <xdr:colOff>165100</xdr:colOff>
      <xdr:row>98</xdr:row>
      <xdr:rowOff>119337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1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110464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91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82561</xdr:rowOff>
    </xdr:from>
    <xdr:to>
      <xdr:col>46</xdr:col>
      <xdr:colOff>38100</xdr:colOff>
      <xdr:row>99</xdr:row>
      <xdr:rowOff>12711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8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3838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7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47051</xdr:rowOff>
    </xdr:from>
    <xdr:to>
      <xdr:col>41</xdr:col>
      <xdr:colOff>101600</xdr:colOff>
      <xdr:row>98</xdr:row>
      <xdr:rowOff>148651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4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139778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4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151048</xdr:rowOff>
    </xdr:from>
    <xdr:to>
      <xdr:col>36</xdr:col>
      <xdr:colOff>165100</xdr:colOff>
      <xdr:row>99</xdr:row>
      <xdr:rowOff>81198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9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72325</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37428" y="1704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46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44872</xdr:rowOff>
    </xdr:from>
    <xdr:to>
      <xdr:col>85</xdr:col>
      <xdr:colOff>127000</xdr:colOff>
      <xdr:row>77</xdr:row>
      <xdr:rowOff>50797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46522"/>
          <a:ext cx="8382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50797</xdr:rowOff>
    </xdr:from>
    <xdr:to>
      <xdr:col>81</xdr:col>
      <xdr:colOff>50800</xdr:colOff>
      <xdr:row>77</xdr:row>
      <xdr:rowOff>53118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52447"/>
          <a:ext cx="889000" cy="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38275</xdr:rowOff>
    </xdr:from>
    <xdr:to>
      <xdr:col>76</xdr:col>
      <xdr:colOff>114300</xdr:colOff>
      <xdr:row>77</xdr:row>
      <xdr:rowOff>53118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239925"/>
          <a:ext cx="889000" cy="1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38275</xdr:rowOff>
    </xdr:from>
    <xdr:to>
      <xdr:col>71</xdr:col>
      <xdr:colOff>177800</xdr:colOff>
      <xdr:row>77</xdr:row>
      <xdr:rowOff>38694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39925"/>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165522</xdr:rowOff>
    </xdr:from>
    <xdr:to>
      <xdr:col>85</xdr:col>
      <xdr:colOff>177800</xdr:colOff>
      <xdr:row>77</xdr:row>
      <xdr:rowOff>95672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9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143949</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7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171447</xdr:rowOff>
    </xdr:from>
    <xdr:to>
      <xdr:col>81</xdr:col>
      <xdr:colOff>101600</xdr:colOff>
      <xdr:row>77</xdr:row>
      <xdr:rowOff>101597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0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92724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9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2318</xdr:rowOff>
    </xdr:from>
    <xdr:to>
      <xdr:col>76</xdr:col>
      <xdr:colOff>165100</xdr:colOff>
      <xdr:row>77</xdr:row>
      <xdr:rowOff>103918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95045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9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158925</xdr:rowOff>
    </xdr:from>
    <xdr:to>
      <xdr:col>72</xdr:col>
      <xdr:colOff>38100</xdr:colOff>
      <xdr:row>77</xdr:row>
      <xdr:rowOff>89075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80202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8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159344</xdr:rowOff>
    </xdr:from>
    <xdr:to>
      <xdr:col>67</xdr:col>
      <xdr:colOff>101600</xdr:colOff>
      <xdr:row>77</xdr:row>
      <xdr:rowOff>89494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8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80621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8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123783</xdr:rowOff>
    </xdr:from>
    <xdr:to>
      <xdr:col>85</xdr:col>
      <xdr:colOff>127000</xdr:colOff>
      <xdr:row>98</xdr:row>
      <xdr:rowOff>127547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925883"/>
          <a:ext cx="838200" cy="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123783</xdr:rowOff>
    </xdr:from>
    <xdr:to>
      <xdr:col>81</xdr:col>
      <xdr:colOff>50800</xdr:colOff>
      <xdr:row>98</xdr:row>
      <xdr:rowOff>136589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925883"/>
          <a:ext cx="889000" cy="1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151475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6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136589</xdr:rowOff>
    </xdr:from>
    <xdr:to>
      <xdr:col>76</xdr:col>
      <xdr:colOff>114300</xdr:colOff>
      <xdr:row>98</xdr:row>
      <xdr:rowOff>138196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938689"/>
          <a:ext cx="889000" cy="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158202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6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138196</xdr:rowOff>
    </xdr:from>
    <xdr:to>
      <xdr:col>71</xdr:col>
      <xdr:colOff>177800</xdr:colOff>
      <xdr:row>98</xdr:row>
      <xdr:rowOff>139574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40296"/>
          <a:ext cx="8890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156790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6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76747</xdr:rowOff>
    </xdr:from>
    <xdr:to>
      <xdr:col>85</xdr:col>
      <xdr:colOff>177800</xdr:colOff>
      <xdr:row>99</xdr:row>
      <xdr:rowOff>6897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163908</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9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72983</xdr:rowOff>
    </xdr:from>
    <xdr:to>
      <xdr:col>81</xdr:col>
      <xdr:colOff>101600</xdr:colOff>
      <xdr:row>99</xdr:row>
      <xdr:rowOff>3133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7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165710</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96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85789</xdr:rowOff>
    </xdr:from>
    <xdr:to>
      <xdr:col>76</xdr:col>
      <xdr:colOff>165100</xdr:colOff>
      <xdr:row>99</xdr:row>
      <xdr:rowOff>15939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8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7066</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98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87396</xdr:rowOff>
    </xdr:from>
    <xdr:to>
      <xdr:col>72</xdr:col>
      <xdr:colOff>38100</xdr:colOff>
      <xdr:row>99</xdr:row>
      <xdr:rowOff>17546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8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8673</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4017" y="16982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88774</xdr:rowOff>
    </xdr:from>
    <xdr:to>
      <xdr:col>67</xdr:col>
      <xdr:colOff>101600</xdr:colOff>
      <xdr:row>99</xdr:row>
      <xdr:rowOff>18924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9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10051</xdr:rowOff>
    </xdr:from>
    <xdr:ext cx="313932"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57333" y="169836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148323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19590</xdr:rowOff>
    </xdr:from>
    <xdr:to>
      <xdr:col>116</xdr:col>
      <xdr:colOff>63500</xdr:colOff>
      <xdr:row>77</xdr:row>
      <xdr:rowOff>36506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221240"/>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6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36506</xdr:rowOff>
    </xdr:from>
    <xdr:to>
      <xdr:col>111</xdr:col>
      <xdr:colOff>177800</xdr:colOff>
      <xdr:row>77</xdr:row>
      <xdr:rowOff>50164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238156"/>
          <a:ext cx="889000" cy="1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75197</xdr:rowOff>
    </xdr:from>
    <xdr:to>
      <xdr:col>107</xdr:col>
      <xdr:colOff>50800</xdr:colOff>
      <xdr:row>77</xdr:row>
      <xdr:rowOff>50164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105397"/>
          <a:ext cx="889000" cy="14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75197</xdr:rowOff>
    </xdr:from>
    <xdr:to>
      <xdr:col>102</xdr:col>
      <xdr:colOff>114300</xdr:colOff>
      <xdr:row>77</xdr:row>
      <xdr:rowOff>18484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105397"/>
          <a:ext cx="889000" cy="11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81487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140240</xdr:rowOff>
    </xdr:from>
    <xdr:to>
      <xdr:col>116</xdr:col>
      <xdr:colOff>114300</xdr:colOff>
      <xdr:row>77</xdr:row>
      <xdr:rowOff>70390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1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118667</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1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157156</xdr:rowOff>
    </xdr:from>
    <xdr:to>
      <xdr:col>112</xdr:col>
      <xdr:colOff>38100</xdr:colOff>
      <xdr:row>77</xdr:row>
      <xdr:rowOff>87306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18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78433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2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170814</xdr:rowOff>
    </xdr:from>
    <xdr:to>
      <xdr:col>107</xdr:col>
      <xdr:colOff>101600</xdr:colOff>
      <xdr:row>77</xdr:row>
      <xdr:rowOff>100964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20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92091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29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24397</xdr:rowOff>
    </xdr:from>
    <xdr:to>
      <xdr:col>102</xdr:col>
      <xdr:colOff>165100</xdr:colOff>
      <xdr:row>76</xdr:row>
      <xdr:rowOff>125997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0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117124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14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139134</xdr:rowOff>
    </xdr:from>
    <xdr:to>
      <xdr:col>98</xdr:col>
      <xdr:colOff>38100</xdr:colOff>
      <xdr:row>77</xdr:row>
      <xdr:rowOff>69284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16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60411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26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本町は５１８ヘクタールの町域に人口約１万９千人が居住しており、歴史的に古くから交通の要衝であったこともあり、コンパクトシティとしての特徴をもつ。</a:t>
          </a:r>
          <a:endParaRPr lang="ja-JP" altLang="ja-JP" sz="1400">
            <a:effectLst/>
          </a:endParaRPr>
        </a:p>
        <a:p>
          <a:r>
            <a:rPr kumimoji="1" lang="ja-JP" altLang="ja-JP" sz="1100">
              <a:solidFill>
                <a:schemeClr val="dk1"/>
              </a:solidFill>
              <a:effectLst/>
              <a:latin typeface="+mn-lt"/>
              <a:ea typeface="+mn-ea"/>
              <a:cs typeface="+mn-cs"/>
            </a:rPr>
            <a:t>　　住民一人当たりのコストでみた場合、人件費は沖縄県平均より</a:t>
          </a:r>
          <a:r>
            <a:rPr kumimoji="1" lang="ja-JP" altLang="en-US" sz="1100">
              <a:solidFill>
                <a:schemeClr val="dk1"/>
              </a:solidFill>
              <a:effectLst/>
              <a:latin typeface="+mn-lt"/>
              <a:ea typeface="+mn-ea"/>
              <a:cs typeface="+mn-cs"/>
            </a:rPr>
            <a:t>１１，３０１</a:t>
          </a:r>
          <a:r>
            <a:rPr kumimoji="1" lang="ja-JP" altLang="ja-JP" sz="1100">
              <a:solidFill>
                <a:schemeClr val="dk1"/>
              </a:solidFill>
              <a:effectLst/>
              <a:latin typeface="+mn-lt"/>
              <a:ea typeface="+mn-ea"/>
              <a:cs typeface="+mn-cs"/>
            </a:rPr>
            <a:t>円低く、比較的少ないコストに抑えることができている。</a:t>
          </a:r>
          <a:endParaRPr lang="ja-JP" altLang="ja-JP" sz="1400">
            <a:effectLst/>
          </a:endParaRPr>
        </a:p>
        <a:p>
          <a:r>
            <a:rPr kumimoji="1" lang="ja-JP" altLang="ja-JP" sz="1100">
              <a:solidFill>
                <a:schemeClr val="dk1"/>
              </a:solidFill>
              <a:effectLst/>
              <a:latin typeface="+mn-lt"/>
              <a:ea typeface="+mn-ea"/>
              <a:cs typeface="+mn-cs"/>
            </a:rPr>
            <a:t>　　 公債費も沖縄県平均より</a:t>
          </a:r>
          <a:r>
            <a:rPr kumimoji="1" lang="ja-JP" altLang="en-US" sz="1100">
              <a:solidFill>
                <a:schemeClr val="dk1"/>
              </a:solidFill>
              <a:effectLst/>
              <a:latin typeface="+mn-lt"/>
              <a:ea typeface="+mn-ea"/>
              <a:cs typeface="+mn-cs"/>
            </a:rPr>
            <a:t>１１，１０７</a:t>
          </a:r>
          <a:r>
            <a:rPr kumimoji="1" lang="ja-JP" altLang="ja-JP" sz="1100">
              <a:solidFill>
                <a:schemeClr val="dk1"/>
              </a:solidFill>
              <a:effectLst/>
              <a:latin typeface="+mn-lt"/>
              <a:ea typeface="+mn-ea"/>
              <a:cs typeface="+mn-cs"/>
            </a:rPr>
            <a:t>円低い。義務的経費のなかでは扶助費が高く、県平均より低いものの類似団体平均より</a:t>
          </a:r>
          <a:r>
            <a:rPr kumimoji="1" lang="ja-JP" altLang="en-US" sz="1100">
              <a:solidFill>
                <a:schemeClr val="dk1"/>
              </a:solidFill>
              <a:effectLst/>
              <a:latin typeface="+mn-lt"/>
              <a:ea typeface="+mn-ea"/>
              <a:cs typeface="+mn-cs"/>
            </a:rPr>
            <a:t>３５，９８８</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（１．５</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倍）。</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維持修繕費は、類似団体平均と比べこれまで低く抑えられてきたが、老朽化施設が複数存在していることから今後は増えることが懸念される。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関連して、積立金が類似団体平均よ</a:t>
          </a:r>
          <a:r>
            <a:rPr kumimoji="1" lang="ja-JP" altLang="en-US" sz="1100">
              <a:solidFill>
                <a:schemeClr val="dk1"/>
              </a:solidFill>
              <a:effectLst/>
              <a:latin typeface="+mn-lt"/>
              <a:ea typeface="+mn-ea"/>
              <a:cs typeface="+mn-cs"/>
            </a:rPr>
            <a:t>２７，４３５</a:t>
          </a:r>
          <a:r>
            <a:rPr kumimoji="1" lang="ja-JP" altLang="ja-JP" sz="1100">
              <a:solidFill>
                <a:schemeClr val="dk1"/>
              </a:solidFill>
              <a:effectLst/>
              <a:latin typeface="+mn-lt"/>
              <a:ea typeface="+mn-ea"/>
              <a:cs typeface="+mn-cs"/>
            </a:rPr>
            <a:t>円低く、県平均より</a:t>
          </a:r>
          <a:r>
            <a:rPr kumimoji="1" lang="ja-JP" altLang="en-US" sz="1100">
              <a:solidFill>
                <a:schemeClr val="dk1"/>
              </a:solidFill>
              <a:effectLst/>
              <a:latin typeface="+mn-lt"/>
              <a:ea typeface="+mn-ea"/>
              <a:cs typeface="+mn-cs"/>
            </a:rPr>
            <a:t>１８，５３７</a:t>
          </a:r>
          <a:r>
            <a:rPr kumimoji="1" lang="ja-JP" altLang="ja-JP" sz="1100">
              <a:solidFill>
                <a:schemeClr val="dk1"/>
              </a:solidFill>
              <a:effectLst/>
              <a:latin typeface="+mn-lt"/>
              <a:ea typeface="+mn-ea"/>
              <a:cs typeface="+mn-cs"/>
            </a:rPr>
            <a:t>円低い。施設の長寿命化、将来の建替えを想定し公共施設等整備基金への積立を実施する必要がある。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19,810
19,696
5.18
7,459,057
7,255,720
92,389
3,932,270
5,985,039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89734</xdr:rowOff>
    </xdr:from>
    <xdr:to>
      <xdr:col>24</xdr:col>
      <xdr:colOff>63500</xdr:colOff>
      <xdr:row>36</xdr:row>
      <xdr:rowOff>48260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90484"/>
          <a:ext cx="838200" cy="12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0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87775</xdr:rowOff>
    </xdr:from>
    <xdr:to>
      <xdr:col>19</xdr:col>
      <xdr:colOff>177800</xdr:colOff>
      <xdr:row>35</xdr:row>
      <xdr:rowOff>89734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88525"/>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31931</xdr:rowOff>
    </xdr:from>
    <xdr:to>
      <xdr:col>15</xdr:col>
      <xdr:colOff>50800</xdr:colOff>
      <xdr:row>35</xdr:row>
      <xdr:rowOff>87775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32681"/>
          <a:ext cx="8890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122718</xdr:rowOff>
    </xdr:from>
    <xdr:to>
      <xdr:col>10</xdr:col>
      <xdr:colOff>114300</xdr:colOff>
      <xdr:row>35</xdr:row>
      <xdr:rowOff>31931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52018"/>
          <a:ext cx="8890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135834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53538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168910</xdr:rowOff>
    </xdr:from>
    <xdr:to>
      <xdr:col>24</xdr:col>
      <xdr:colOff>114300</xdr:colOff>
      <xdr:row>36</xdr:row>
      <xdr:rowOff>99060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6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147337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38934</xdr:rowOff>
    </xdr:from>
    <xdr:to>
      <xdr:col>20</xdr:col>
      <xdr:colOff>38100</xdr:colOff>
      <xdr:row>35</xdr:row>
      <xdr:rowOff>140534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3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131661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3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36975</xdr:rowOff>
    </xdr:from>
    <xdr:to>
      <xdr:col>15</xdr:col>
      <xdr:colOff>101600</xdr:colOff>
      <xdr:row>35</xdr:row>
      <xdr:rowOff>138575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129702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3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152581</xdr:rowOff>
    </xdr:from>
    <xdr:to>
      <xdr:col>10</xdr:col>
      <xdr:colOff>165100</xdr:colOff>
      <xdr:row>35</xdr:row>
      <xdr:rowOff>82731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8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73858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07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71918</xdr:rowOff>
    </xdr:from>
    <xdr:to>
      <xdr:col>6</xdr:col>
      <xdr:colOff>38100</xdr:colOff>
      <xdr:row>35</xdr:row>
      <xdr:rowOff>2068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0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164645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9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159918</xdr:rowOff>
    </xdr:from>
    <xdr:to>
      <xdr:col>24</xdr:col>
      <xdr:colOff>63500</xdr:colOff>
      <xdr:row>58</xdr:row>
      <xdr:rowOff>163660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104018"/>
          <a:ext cx="838200" cy="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163660</xdr:rowOff>
    </xdr:from>
    <xdr:to>
      <xdr:col>19</xdr:col>
      <xdr:colOff>177800</xdr:colOff>
      <xdr:row>58</xdr:row>
      <xdr:rowOff>170651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107760"/>
          <a:ext cx="889000" cy="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164364</xdr:rowOff>
    </xdr:from>
    <xdr:to>
      <xdr:col>15</xdr:col>
      <xdr:colOff>50800</xdr:colOff>
      <xdr:row>58</xdr:row>
      <xdr:rowOff>170651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108464"/>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76107</xdr:rowOff>
    </xdr:from>
    <xdr:to>
      <xdr:col>10</xdr:col>
      <xdr:colOff>114300</xdr:colOff>
      <xdr:row>58</xdr:row>
      <xdr:rowOff>164364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20207"/>
          <a:ext cx="889000" cy="8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10666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157408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0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109118</xdr:rowOff>
    </xdr:from>
    <xdr:to>
      <xdr:col>24</xdr:col>
      <xdr:colOff>114300</xdr:colOff>
      <xdr:row>59</xdr:row>
      <xdr:rowOff>39268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5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24045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6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112860</xdr:rowOff>
    </xdr:from>
    <xdr:to>
      <xdr:col>20</xdr:col>
      <xdr:colOff>38100</xdr:colOff>
      <xdr:row>59</xdr:row>
      <xdr:rowOff>43010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34137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119851</xdr:rowOff>
    </xdr:from>
    <xdr:to>
      <xdr:col>15</xdr:col>
      <xdr:colOff>101600</xdr:colOff>
      <xdr:row>59</xdr:row>
      <xdr:rowOff>50001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6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41128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5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113564</xdr:rowOff>
    </xdr:from>
    <xdr:to>
      <xdr:col>10</xdr:col>
      <xdr:colOff>165100</xdr:colOff>
      <xdr:row>59</xdr:row>
      <xdr:rowOff>43714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34841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25307</xdr:rowOff>
    </xdr:from>
    <xdr:to>
      <xdr:col>6</xdr:col>
      <xdr:colOff>38100</xdr:colOff>
      <xdr:row>58</xdr:row>
      <xdr:rowOff>126907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143434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4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53180</xdr:rowOff>
    </xdr:from>
    <xdr:to>
      <xdr:col>24</xdr:col>
      <xdr:colOff>63500</xdr:colOff>
      <xdr:row>75</xdr:row>
      <xdr:rowOff>1560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740480"/>
          <a:ext cx="838200" cy="11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126185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84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1560</xdr:rowOff>
    </xdr:from>
    <xdr:to>
      <xdr:col>19</xdr:col>
      <xdr:colOff>177800</xdr:colOff>
      <xdr:row>75</xdr:row>
      <xdr:rowOff>65906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8603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89936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51046</xdr:rowOff>
    </xdr:from>
    <xdr:to>
      <xdr:col>15</xdr:col>
      <xdr:colOff>50800</xdr:colOff>
      <xdr:row>75</xdr:row>
      <xdr:rowOff>65906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2909796"/>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102999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51046</xdr:rowOff>
    </xdr:from>
    <xdr:to>
      <xdr:col>10</xdr:col>
      <xdr:colOff>114300</xdr:colOff>
      <xdr:row>77</xdr:row>
      <xdr:rowOff>14667</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909796"/>
          <a:ext cx="889000" cy="30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34648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2380</xdr:rowOff>
    </xdr:from>
    <xdr:to>
      <xdr:col>24</xdr:col>
      <xdr:colOff>114300</xdr:colOff>
      <xdr:row>74</xdr:row>
      <xdr:rowOff>103980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6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25257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541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122210</xdr:rowOff>
    </xdr:from>
    <xdr:to>
      <xdr:col>20</xdr:col>
      <xdr:colOff>38100</xdr:colOff>
      <xdr:row>75</xdr:row>
      <xdr:rowOff>52360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80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68887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58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15106</xdr:rowOff>
    </xdr:from>
    <xdr:to>
      <xdr:col>15</xdr:col>
      <xdr:colOff>101600</xdr:colOff>
      <xdr:row>75</xdr:row>
      <xdr:rowOff>116706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87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133233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64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246</xdr:rowOff>
    </xdr:from>
    <xdr:to>
      <xdr:col>10</xdr:col>
      <xdr:colOff>165100</xdr:colOff>
      <xdr:row>75</xdr:row>
      <xdr:rowOff>101846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85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118373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6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135317</xdr:rowOff>
    </xdr:from>
    <xdr:to>
      <xdr:col>6</xdr:col>
      <xdr:colOff>38100</xdr:colOff>
      <xdr:row>77</xdr:row>
      <xdr:rowOff>65467</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6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56594</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25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147946</xdr:rowOff>
    </xdr:from>
    <xdr:to>
      <xdr:col>24</xdr:col>
      <xdr:colOff>63500</xdr:colOff>
      <xdr:row>99</xdr:row>
      <xdr:rowOff>23816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3797300" y="16950046"/>
          <a:ext cx="8382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147946</xdr:rowOff>
    </xdr:from>
    <xdr:to>
      <xdr:col>19</xdr:col>
      <xdr:colOff>177800</xdr:colOff>
      <xdr:row>99</xdr:row>
      <xdr:rowOff>5643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950046"/>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119779</xdr:rowOff>
    </xdr:from>
    <xdr:to>
      <xdr:col>15</xdr:col>
      <xdr:colOff>50800</xdr:colOff>
      <xdr:row>99</xdr:row>
      <xdr:rowOff>5643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6921879"/>
          <a:ext cx="889000" cy="5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48113</xdr:rowOff>
    </xdr:from>
    <xdr:to>
      <xdr:col>10</xdr:col>
      <xdr:colOff>114300</xdr:colOff>
      <xdr:row>98</xdr:row>
      <xdr:rowOff>119779</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850213"/>
          <a:ext cx="889000"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144466</xdr:rowOff>
    </xdr:from>
    <xdr:to>
      <xdr:col>24</xdr:col>
      <xdr:colOff>114300</xdr:colOff>
      <xdr:row>99</xdr:row>
      <xdr:rowOff>74616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94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59393</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86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97146</xdr:rowOff>
    </xdr:from>
    <xdr:to>
      <xdr:col>20</xdr:col>
      <xdr:colOff>38100</xdr:colOff>
      <xdr:row>99</xdr:row>
      <xdr:rowOff>27296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89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18423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9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126293</xdr:rowOff>
    </xdr:from>
    <xdr:to>
      <xdr:col>15</xdr:col>
      <xdr:colOff>101600</xdr:colOff>
      <xdr:row>99</xdr:row>
      <xdr:rowOff>56443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92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47570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702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68979</xdr:rowOff>
    </xdr:from>
    <xdr:to>
      <xdr:col>10</xdr:col>
      <xdr:colOff>165100</xdr:colOff>
      <xdr:row>98</xdr:row>
      <xdr:rowOff>170579</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87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161706</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96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168763</xdr:rowOff>
    </xdr:from>
    <xdr:to>
      <xdr:col>6</xdr:col>
      <xdr:colOff>38100</xdr:colOff>
      <xdr:row>98</xdr:row>
      <xdr:rowOff>98913</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7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90040</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89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a:extLst>
            <a:ext uri="{FF2B5EF4-FFF2-40B4-BE49-F238E27FC236}">
              <a16:creationId xmlns:a16="http://schemas.microsoft.com/office/drawing/2014/main" id="{00000000-0008-0000-07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a:extLst>
            <a:ext uri="{FF2B5EF4-FFF2-40B4-BE49-F238E27FC236}">
              <a16:creationId xmlns:a16="http://schemas.microsoft.com/office/drawing/2014/main" id="{00000000-0008-0000-0700-000027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a:extLst>
            <a:ext uri="{FF2B5EF4-FFF2-40B4-BE49-F238E27FC236}">
              <a16:creationId xmlns:a16="http://schemas.microsoft.com/office/drawing/2014/main" id="{00000000-0008-0000-0700-000029010000}"/>
            </a:ext>
          </a:extLst>
        </xdr:cNvPr>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a:extLst>
            <a:ext uri="{FF2B5EF4-FFF2-40B4-BE49-F238E27FC236}">
              <a16:creationId xmlns:a16="http://schemas.microsoft.com/office/drawing/2014/main" id="{00000000-0008-0000-0700-00002C010000}"/>
            </a:ext>
          </a:extLst>
        </xdr:cNvPr>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119832</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a:extLst>
            <a:ext uri="{FF2B5EF4-FFF2-40B4-BE49-F238E27FC236}">
              <a16:creationId xmlns:a16="http://schemas.microsoft.com/office/drawing/2014/main" id="{00000000-0008-0000-0700-000037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9" name="労働費該当値テキスト">
          <a:extLst>
            <a:ext uri="{FF2B5EF4-FFF2-40B4-BE49-F238E27FC236}">
              <a16:creationId xmlns:a16="http://schemas.microsoft.com/office/drawing/2014/main" id="{00000000-0008-0000-0700-00003F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6" name="楕円 325">
          <a:extLst>
            <a:ext uri="{FF2B5EF4-FFF2-40B4-BE49-F238E27FC236}">
              <a16:creationId xmlns:a16="http://schemas.microsoft.com/office/drawing/2014/main" id="{00000000-0008-0000-0700-000046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a:extLst>
            <a:ext uri="{FF2B5EF4-FFF2-40B4-BE49-F238E27FC236}">
              <a16:creationId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a:extLst>
            <a:ext uri="{FF2B5EF4-FFF2-40B4-BE49-F238E27FC236}">
              <a16:creationId xmlns:a16="http://schemas.microsoft.com/office/drawing/2014/main" id="{00000000-0008-0000-0700-000060010000}"/>
            </a:ext>
          </a:extLst>
        </xdr:cNvPr>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a:extLst>
            <a:ext uri="{FF2B5EF4-FFF2-40B4-BE49-F238E27FC236}">
              <a16:creationId xmlns:a16="http://schemas.microsoft.com/office/drawing/2014/main" id="{00000000-0008-0000-0700-000062010000}"/>
            </a:ext>
          </a:extLst>
        </xdr:cNvPr>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901</xdr:rowOff>
    </xdr:from>
    <xdr:to>
      <xdr:col>55</xdr:col>
      <xdr:colOff>0</xdr:colOff>
      <xdr:row>59</xdr:row>
      <xdr:rowOff>11322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9639300" y="10116451"/>
          <a:ext cx="838200" cy="1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a:extLst>
            <a:ext uri="{FF2B5EF4-FFF2-40B4-BE49-F238E27FC236}">
              <a16:creationId xmlns:a16="http://schemas.microsoft.com/office/drawing/2014/main" id="{00000000-0008-0000-0700-000065010000}"/>
            </a:ext>
          </a:extLst>
        </xdr:cNvPr>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170809</xdr:rowOff>
    </xdr:from>
    <xdr:to>
      <xdr:col>50</xdr:col>
      <xdr:colOff>114300</xdr:colOff>
      <xdr:row>59</xdr:row>
      <xdr:rowOff>11322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8750300" y="10114909"/>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2274</xdr:rowOff>
    </xdr:from>
    <xdr:to>
      <xdr:col>45</xdr:col>
      <xdr:colOff>177800</xdr:colOff>
      <xdr:row>58</xdr:row>
      <xdr:rowOff>170809</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7861300" y="9946374"/>
          <a:ext cx="889000" cy="16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2274</xdr:rowOff>
    </xdr:from>
    <xdr:to>
      <xdr:col>41</xdr:col>
      <xdr:colOff>50800</xdr:colOff>
      <xdr:row>59</xdr:row>
      <xdr:rowOff>9398</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6972300" y="9946374"/>
          <a:ext cx="889000" cy="17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37634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a:extLst>
            <a:ext uri="{FF2B5EF4-FFF2-40B4-BE49-F238E27FC236}">
              <a16:creationId xmlns:a16="http://schemas.microsoft.com/office/drawing/2014/main" id="{00000000-0008-0000-0700-000070010000}"/>
            </a:ext>
          </a:extLst>
        </xdr:cNvPr>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121551</xdr:rowOff>
    </xdr:from>
    <xdr:to>
      <xdr:col>55</xdr:col>
      <xdr:colOff>50800</xdr:colOff>
      <xdr:row>59</xdr:row>
      <xdr:rowOff>51701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10426700" y="100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36478</xdr:rowOff>
    </xdr:from>
    <xdr:ext cx="469744" cy="259045"/>
    <xdr:sp macro="" textlink="">
      <xdr:nvSpPr>
        <xdr:cNvPr id="376" name="農林水産業費該当値テキスト">
          <a:extLst>
            <a:ext uri="{FF2B5EF4-FFF2-40B4-BE49-F238E27FC236}">
              <a16:creationId xmlns:a16="http://schemas.microsoft.com/office/drawing/2014/main" id="{00000000-0008-0000-0700-000078010000}"/>
            </a:ext>
          </a:extLst>
        </xdr:cNvPr>
        <xdr:cNvSpPr txBox="1"/>
      </xdr:nvSpPr>
      <xdr:spPr>
        <a:xfrm>
          <a:off x="10528300" y="998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131972</xdr:rowOff>
    </xdr:from>
    <xdr:to>
      <xdr:col>50</xdr:col>
      <xdr:colOff>165100</xdr:colOff>
      <xdr:row>59</xdr:row>
      <xdr:rowOff>62122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9588500" y="100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53249</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9404428" y="1016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120009</xdr:rowOff>
    </xdr:from>
    <xdr:to>
      <xdr:col>46</xdr:col>
      <xdr:colOff>38100</xdr:colOff>
      <xdr:row>59</xdr:row>
      <xdr:rowOff>50159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8699500" y="1006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41286</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8515428" y="1015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122924</xdr:rowOff>
    </xdr:from>
    <xdr:to>
      <xdr:col>41</xdr:col>
      <xdr:colOff>101600</xdr:colOff>
      <xdr:row>58</xdr:row>
      <xdr:rowOff>53074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7810500" y="989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44201</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7594111" y="998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130048</xdr:rowOff>
    </xdr:from>
    <xdr:to>
      <xdr:col>36</xdr:col>
      <xdr:colOff>165100</xdr:colOff>
      <xdr:row>59</xdr:row>
      <xdr:rowOff>60198</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6921500" y="100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51325</xdr:rowOff>
    </xdr:from>
    <xdr:ext cx="469744"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737428"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a:extLst>
            <a:ext uri="{FF2B5EF4-FFF2-40B4-BE49-F238E27FC236}">
              <a16:creationId xmlns:a16="http://schemas.microsoft.com/office/drawing/2014/main" id="{00000000-0008-0000-07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a:extLst>
            <a:ext uri="{FF2B5EF4-FFF2-40B4-BE49-F238E27FC236}">
              <a16:creationId xmlns:a16="http://schemas.microsoft.com/office/drawing/2014/main" id="{00000000-0008-0000-0700-000099010000}"/>
            </a:ext>
          </a:extLst>
        </xdr:cNvPr>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a:extLst>
            <a:ext uri="{FF2B5EF4-FFF2-40B4-BE49-F238E27FC236}">
              <a16:creationId xmlns:a16="http://schemas.microsoft.com/office/drawing/2014/main" id="{00000000-0008-0000-0700-00009B010000}"/>
            </a:ext>
          </a:extLst>
        </xdr:cNvPr>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167494</xdr:rowOff>
    </xdr:from>
    <xdr:to>
      <xdr:col>55</xdr:col>
      <xdr:colOff>0</xdr:colOff>
      <xdr:row>78</xdr:row>
      <xdr:rowOff>9970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9639300" y="13369144"/>
          <a:ext cx="8382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a:extLst>
            <a:ext uri="{FF2B5EF4-FFF2-40B4-BE49-F238E27FC236}">
              <a16:creationId xmlns:a16="http://schemas.microsoft.com/office/drawing/2014/main" id="{00000000-0008-0000-0700-00009E010000}"/>
            </a:ext>
          </a:extLst>
        </xdr:cNvPr>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167494</xdr:rowOff>
    </xdr:from>
    <xdr:to>
      <xdr:col>50</xdr:col>
      <xdr:colOff>114300</xdr:colOff>
      <xdr:row>78</xdr:row>
      <xdr:rowOff>21323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8750300" y="13369144"/>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21323</xdr:rowOff>
    </xdr:from>
    <xdr:to>
      <xdr:col>45</xdr:col>
      <xdr:colOff>177800</xdr:colOff>
      <xdr:row>78</xdr:row>
      <xdr:rowOff>82607</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7861300" y="13394423"/>
          <a:ext cx="889000" cy="6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16332</xdr:rowOff>
    </xdr:from>
    <xdr:to>
      <xdr:col>41</xdr:col>
      <xdr:colOff>50800</xdr:colOff>
      <xdr:row>78</xdr:row>
      <xdr:rowOff>82607</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a:off x="6972300" y="13389432"/>
          <a:ext cx="889000" cy="6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75925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81500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45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130620</xdr:rowOff>
    </xdr:from>
    <xdr:to>
      <xdr:col>55</xdr:col>
      <xdr:colOff>50800</xdr:colOff>
      <xdr:row>78</xdr:row>
      <xdr:rowOff>60770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10426700" y="133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109047</xdr:rowOff>
    </xdr:from>
    <xdr:ext cx="534377" cy="259045"/>
    <xdr:sp macro="" textlink="">
      <xdr:nvSpPr>
        <xdr:cNvPr id="433" name="商工費該当値テキスト">
          <a:extLst>
            <a:ext uri="{FF2B5EF4-FFF2-40B4-BE49-F238E27FC236}">
              <a16:creationId xmlns:a16="http://schemas.microsoft.com/office/drawing/2014/main" id="{00000000-0008-0000-0700-0000B1010000}"/>
            </a:ext>
          </a:extLst>
        </xdr:cNvPr>
        <xdr:cNvSpPr txBox="1"/>
      </xdr:nvSpPr>
      <xdr:spPr>
        <a:xfrm>
          <a:off x="10528300" y="1331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116694</xdr:rowOff>
    </xdr:from>
    <xdr:to>
      <xdr:col>50</xdr:col>
      <xdr:colOff>165100</xdr:colOff>
      <xdr:row>78</xdr:row>
      <xdr:rowOff>46844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9588500" y="1331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37971</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9372111" y="1341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141973</xdr:rowOff>
    </xdr:from>
    <xdr:to>
      <xdr:col>46</xdr:col>
      <xdr:colOff>38100</xdr:colOff>
      <xdr:row>78</xdr:row>
      <xdr:rowOff>72123</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8699500" y="1334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63250</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8483111" y="134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31807</xdr:rowOff>
    </xdr:from>
    <xdr:to>
      <xdr:col>41</xdr:col>
      <xdr:colOff>101600</xdr:colOff>
      <xdr:row>78</xdr:row>
      <xdr:rowOff>133407</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7810500" y="1340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124534</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7626428" y="1349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136982</xdr:rowOff>
    </xdr:from>
    <xdr:to>
      <xdr:col>36</xdr:col>
      <xdr:colOff>165100</xdr:colOff>
      <xdr:row>78</xdr:row>
      <xdr:rowOff>67132</xdr:rowOff>
    </xdr:to>
    <xdr:sp macro="" textlink="">
      <xdr:nvSpPr>
        <xdr:cNvPr id="440" name="楕円 439">
          <a:extLst>
            <a:ext uri="{FF2B5EF4-FFF2-40B4-BE49-F238E27FC236}">
              <a16:creationId xmlns:a16="http://schemas.microsoft.com/office/drawing/2014/main" id="{00000000-0008-0000-0700-0000B8010000}"/>
            </a:ext>
          </a:extLst>
        </xdr:cNvPr>
        <xdr:cNvSpPr/>
      </xdr:nvSpPr>
      <xdr:spPr>
        <a:xfrm>
          <a:off x="6921500" y="1333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83659</xdr:rowOff>
    </xdr:from>
    <xdr:ext cx="534377"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705111" y="1311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154170</xdr:rowOff>
    </xdr:from>
    <xdr:to>
      <xdr:col>55</xdr:col>
      <xdr:colOff>0</xdr:colOff>
      <xdr:row>98</xdr:row>
      <xdr:rowOff>53408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784820"/>
          <a:ext cx="838200" cy="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103129</xdr:rowOff>
    </xdr:from>
    <xdr:to>
      <xdr:col>50</xdr:col>
      <xdr:colOff>114300</xdr:colOff>
      <xdr:row>97</xdr:row>
      <xdr:rowOff>154170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733779"/>
          <a:ext cx="889000" cy="5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79080</xdr:rowOff>
    </xdr:from>
    <xdr:to>
      <xdr:col>45</xdr:col>
      <xdr:colOff>177800</xdr:colOff>
      <xdr:row>97</xdr:row>
      <xdr:rowOff>103129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709730"/>
          <a:ext cx="889000" cy="2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79080</xdr:rowOff>
    </xdr:from>
    <xdr:to>
      <xdr:col>41</xdr:col>
      <xdr:colOff>50800</xdr:colOff>
      <xdr:row>97</xdr:row>
      <xdr:rowOff>143115</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709730"/>
          <a:ext cx="889000" cy="6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128340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2608</xdr:rowOff>
    </xdr:from>
    <xdr:to>
      <xdr:col>55</xdr:col>
      <xdr:colOff>50800</xdr:colOff>
      <xdr:row>98</xdr:row>
      <xdr:rowOff>104208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80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88985</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7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103370</xdr:rowOff>
    </xdr:from>
    <xdr:to>
      <xdr:col>50</xdr:col>
      <xdr:colOff>165100</xdr:colOff>
      <xdr:row>98</xdr:row>
      <xdr:rowOff>33520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73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24647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8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52329</xdr:rowOff>
    </xdr:from>
    <xdr:to>
      <xdr:col>46</xdr:col>
      <xdr:colOff>38100</xdr:colOff>
      <xdr:row>97</xdr:row>
      <xdr:rowOff>153929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68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145056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77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28280</xdr:rowOff>
    </xdr:from>
    <xdr:to>
      <xdr:col>41</xdr:col>
      <xdr:colOff>101600</xdr:colOff>
      <xdr:row>97</xdr:row>
      <xdr:rowOff>129880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65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146407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43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92315</xdr:rowOff>
    </xdr:from>
    <xdr:to>
      <xdr:col>36</xdr:col>
      <xdr:colOff>165100</xdr:colOff>
      <xdr:row>98</xdr:row>
      <xdr:rowOff>22465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72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13592</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81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159798</xdr:rowOff>
    </xdr:from>
    <xdr:to>
      <xdr:col>85</xdr:col>
      <xdr:colOff>127000</xdr:colOff>
      <xdr:row>37</xdr:row>
      <xdr:rowOff>162579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503448"/>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159798</xdr:rowOff>
    </xdr:from>
    <xdr:to>
      <xdr:col>81</xdr:col>
      <xdr:colOff>50800</xdr:colOff>
      <xdr:row>37</xdr:row>
      <xdr:rowOff>169856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503448"/>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169552</xdr:rowOff>
    </xdr:from>
    <xdr:to>
      <xdr:col>76</xdr:col>
      <xdr:colOff>114300</xdr:colOff>
      <xdr:row>37</xdr:row>
      <xdr:rowOff>169856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513202"/>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163284</xdr:rowOff>
    </xdr:from>
    <xdr:to>
      <xdr:col>71</xdr:col>
      <xdr:colOff>177800</xdr:colOff>
      <xdr:row>37</xdr:row>
      <xdr:rowOff>169552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506934"/>
          <a:ext cx="8890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6964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111779</xdr:rowOff>
    </xdr:from>
    <xdr:to>
      <xdr:col>85</xdr:col>
      <xdr:colOff>177800</xdr:colOff>
      <xdr:row>38</xdr:row>
      <xdr:rowOff>41929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45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26706</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37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108998</xdr:rowOff>
    </xdr:from>
    <xdr:to>
      <xdr:col>81</xdr:col>
      <xdr:colOff>101600</xdr:colOff>
      <xdr:row>38</xdr:row>
      <xdr:rowOff>39148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45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30275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54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119056</xdr:rowOff>
    </xdr:from>
    <xdr:to>
      <xdr:col>76</xdr:col>
      <xdr:colOff>165100</xdr:colOff>
      <xdr:row>38</xdr:row>
      <xdr:rowOff>49206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46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40333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55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118751</xdr:rowOff>
    </xdr:from>
    <xdr:to>
      <xdr:col>72</xdr:col>
      <xdr:colOff>38100</xdr:colOff>
      <xdr:row>38</xdr:row>
      <xdr:rowOff>48901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46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40029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55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112484</xdr:rowOff>
    </xdr:from>
    <xdr:to>
      <xdr:col>67</xdr:col>
      <xdr:colOff>101600</xdr:colOff>
      <xdr:row>38</xdr:row>
      <xdr:rowOff>42634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4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33761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54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74380</xdr:rowOff>
    </xdr:from>
    <xdr:to>
      <xdr:col>85</xdr:col>
      <xdr:colOff>127000</xdr:colOff>
      <xdr:row>57</xdr:row>
      <xdr:rowOff>84617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847030"/>
          <a:ext cx="8382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0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74380</xdr:rowOff>
    </xdr:from>
    <xdr:to>
      <xdr:col>81</xdr:col>
      <xdr:colOff>50800</xdr:colOff>
      <xdr:row>57</xdr:row>
      <xdr:rowOff>107866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847030"/>
          <a:ext cx="889000" cy="3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119158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107866</xdr:rowOff>
    </xdr:from>
    <xdr:to>
      <xdr:col>76</xdr:col>
      <xdr:colOff>114300</xdr:colOff>
      <xdr:row>57</xdr:row>
      <xdr:rowOff>120850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880516"/>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94236</xdr:rowOff>
    </xdr:from>
    <xdr:to>
      <xdr:col>71</xdr:col>
      <xdr:colOff>177800</xdr:colOff>
      <xdr:row>57</xdr:row>
      <xdr:rowOff>120850</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866886"/>
          <a:ext cx="889000" cy="2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104582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5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33817</xdr:rowOff>
    </xdr:from>
    <xdr:to>
      <xdr:col>85</xdr:col>
      <xdr:colOff>177800</xdr:colOff>
      <xdr:row>57</xdr:row>
      <xdr:rowOff>135417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80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126142</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72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23580</xdr:rowOff>
    </xdr:from>
    <xdr:to>
      <xdr:col>81</xdr:col>
      <xdr:colOff>101600</xdr:colOff>
      <xdr:row>57</xdr:row>
      <xdr:rowOff>125180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7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116307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88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57066</xdr:rowOff>
    </xdr:from>
    <xdr:to>
      <xdr:col>76</xdr:col>
      <xdr:colOff>165100</xdr:colOff>
      <xdr:row>57</xdr:row>
      <xdr:rowOff>158666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82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149793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92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70050</xdr:rowOff>
    </xdr:from>
    <xdr:to>
      <xdr:col>72</xdr:col>
      <xdr:colOff>38100</xdr:colOff>
      <xdr:row>58</xdr:row>
      <xdr:rowOff>200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8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162777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93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43436</xdr:rowOff>
    </xdr:from>
    <xdr:to>
      <xdr:col>67</xdr:col>
      <xdr:colOff>101600</xdr:colOff>
      <xdr:row>57</xdr:row>
      <xdr:rowOff>145036</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81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136163</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90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04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44872</xdr:rowOff>
    </xdr:from>
    <xdr:to>
      <xdr:col>85</xdr:col>
      <xdr:colOff>127000</xdr:colOff>
      <xdr:row>97</xdr:row>
      <xdr:rowOff>50797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675522"/>
          <a:ext cx="8382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50797</xdr:rowOff>
    </xdr:from>
    <xdr:to>
      <xdr:col>81</xdr:col>
      <xdr:colOff>50800</xdr:colOff>
      <xdr:row>97</xdr:row>
      <xdr:rowOff>53118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681447"/>
          <a:ext cx="889000" cy="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38275</xdr:rowOff>
    </xdr:from>
    <xdr:to>
      <xdr:col>76</xdr:col>
      <xdr:colOff>114300</xdr:colOff>
      <xdr:row>97</xdr:row>
      <xdr:rowOff>53118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668925"/>
          <a:ext cx="889000" cy="1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38275</xdr:rowOff>
    </xdr:from>
    <xdr:to>
      <xdr:col>71</xdr:col>
      <xdr:colOff>177800</xdr:colOff>
      <xdr:row>97</xdr:row>
      <xdr:rowOff>38694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668925"/>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165522</xdr:rowOff>
    </xdr:from>
    <xdr:to>
      <xdr:col>85</xdr:col>
      <xdr:colOff>177800</xdr:colOff>
      <xdr:row>97</xdr:row>
      <xdr:rowOff>95672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2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143949</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60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171447</xdr:rowOff>
    </xdr:from>
    <xdr:to>
      <xdr:col>81</xdr:col>
      <xdr:colOff>101600</xdr:colOff>
      <xdr:row>97</xdr:row>
      <xdr:rowOff>101597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3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92724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2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2318</xdr:rowOff>
    </xdr:from>
    <xdr:to>
      <xdr:col>76</xdr:col>
      <xdr:colOff>165100</xdr:colOff>
      <xdr:row>97</xdr:row>
      <xdr:rowOff>103918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95045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2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158925</xdr:rowOff>
    </xdr:from>
    <xdr:to>
      <xdr:col>72</xdr:col>
      <xdr:colOff>38100</xdr:colOff>
      <xdr:row>97</xdr:row>
      <xdr:rowOff>89075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80202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159344</xdr:rowOff>
    </xdr:from>
    <xdr:to>
      <xdr:col>67</xdr:col>
      <xdr:colOff>101600</xdr:colOff>
      <xdr:row>97</xdr:row>
      <xdr:rowOff>89494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1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80621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1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目的別では、民生費が増加しており類似団体平均より</a:t>
          </a:r>
          <a:r>
            <a:rPr kumimoji="1" lang="ja-JP" altLang="en-US" sz="1100">
              <a:solidFill>
                <a:schemeClr val="dk1"/>
              </a:solidFill>
              <a:effectLst/>
              <a:latin typeface="+mn-lt"/>
              <a:ea typeface="+mn-ea"/>
              <a:cs typeface="+mn-cs"/>
            </a:rPr>
            <a:t>２９，１０５</a:t>
          </a:r>
          <a:r>
            <a:rPr kumimoji="1" lang="ja-JP" altLang="ja-JP" sz="1100">
              <a:solidFill>
                <a:schemeClr val="dk1"/>
              </a:solidFill>
              <a:effectLst/>
              <a:latin typeface="+mn-lt"/>
              <a:ea typeface="+mn-ea"/>
              <a:cs typeface="+mn-cs"/>
            </a:rPr>
            <a:t>円高</a:t>
          </a:r>
          <a:r>
            <a:rPr kumimoji="1" lang="ja-JP" altLang="en-US" sz="1100">
              <a:solidFill>
                <a:schemeClr val="dk1"/>
              </a:solidFill>
              <a:effectLst/>
              <a:latin typeface="+mn-lt"/>
              <a:ea typeface="+mn-ea"/>
              <a:cs typeface="+mn-cs"/>
            </a:rPr>
            <a:t>く、社会福祉費と</a:t>
          </a:r>
          <a:r>
            <a:rPr kumimoji="1" lang="ja-JP" altLang="ja-JP" sz="1100">
              <a:solidFill>
                <a:schemeClr val="dk1"/>
              </a:solidFill>
              <a:effectLst/>
              <a:latin typeface="+mn-lt"/>
              <a:ea typeface="+mn-ea"/>
              <a:cs typeface="+mn-cs"/>
            </a:rPr>
            <a:t>児童福祉費の増加が主な要因である。</a:t>
          </a:r>
          <a:endParaRPr lang="ja-JP" altLang="ja-JP" sz="1400">
            <a:effectLst/>
          </a:endParaRPr>
        </a:p>
        <a:p>
          <a:r>
            <a:rPr kumimoji="1" lang="ja-JP" altLang="ja-JP" sz="1100">
              <a:solidFill>
                <a:schemeClr val="dk1"/>
              </a:solidFill>
              <a:effectLst/>
              <a:latin typeface="+mn-lt"/>
              <a:ea typeface="+mn-ea"/>
              <a:cs typeface="+mn-cs"/>
            </a:rPr>
            <a:t>　一方で、教育費は類似団体平均より</a:t>
          </a:r>
          <a:r>
            <a:rPr kumimoji="1" lang="ja-JP" altLang="en-US" sz="1100">
              <a:solidFill>
                <a:schemeClr val="dk1"/>
              </a:solidFill>
              <a:effectLst/>
              <a:latin typeface="+mn-lt"/>
              <a:ea typeface="+mn-ea"/>
              <a:cs typeface="+mn-cs"/>
            </a:rPr>
            <a:t>１２，５８８</a:t>
          </a:r>
          <a:r>
            <a:rPr kumimoji="1" lang="ja-JP" altLang="ja-JP" sz="1100">
              <a:solidFill>
                <a:schemeClr val="dk1"/>
              </a:solidFill>
              <a:effectLst/>
              <a:latin typeface="+mn-lt"/>
              <a:ea typeface="+mn-ea"/>
              <a:cs typeface="+mn-cs"/>
            </a:rPr>
            <a:t>円低く、民生費の約</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％（類似団体平均は約４</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％）のコストであり、教育予算より福祉予算に比重を置く傾向がみられる。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平成２８年度に策定した財政計画において公共施設老朽化対策を課題に挙げており、</a:t>
          </a:r>
          <a:r>
            <a:rPr kumimoji="1" lang="ja-JP" altLang="en-US" sz="1400">
              <a:solidFill>
                <a:schemeClr val="dk1"/>
              </a:solidFill>
              <a:effectLst/>
              <a:latin typeface="+mn-lt"/>
              <a:ea typeface="+mn-ea"/>
              <a:cs typeface="+mn-cs"/>
            </a:rPr>
            <a:t>前年年度から</a:t>
          </a:r>
          <a:r>
            <a:rPr kumimoji="1" lang="ja-JP" altLang="ja-JP" sz="1400">
              <a:solidFill>
                <a:schemeClr val="dk1"/>
              </a:solidFill>
              <a:effectLst/>
              <a:latin typeface="+mn-lt"/>
              <a:ea typeface="+mn-ea"/>
              <a:cs typeface="+mn-cs"/>
            </a:rPr>
            <a:t>公共施設等整備基金</a:t>
          </a:r>
          <a:r>
            <a:rPr kumimoji="1" lang="ja-JP" altLang="en-US" sz="1400">
              <a:solidFill>
                <a:schemeClr val="dk1"/>
              </a:solidFill>
              <a:effectLst/>
              <a:latin typeface="+mn-lt"/>
              <a:ea typeface="+mn-ea"/>
              <a:cs typeface="+mn-cs"/>
            </a:rPr>
            <a:t>へ計画定期に積み立てをおこなっていることから、</a:t>
          </a:r>
          <a:r>
            <a:rPr kumimoji="1" lang="ja-JP" altLang="ja-JP" sz="1400">
              <a:solidFill>
                <a:schemeClr val="dk1"/>
              </a:solidFill>
              <a:effectLst/>
              <a:latin typeface="+mn-lt"/>
              <a:ea typeface="+mn-ea"/>
              <a:cs typeface="+mn-cs"/>
            </a:rPr>
            <a:t>財政調整基金は相対的に比率が低下</a:t>
          </a:r>
          <a:r>
            <a:rPr kumimoji="1" lang="ja-JP" altLang="en-US" sz="1400">
              <a:solidFill>
                <a:schemeClr val="dk1"/>
              </a:solidFill>
              <a:effectLst/>
              <a:latin typeface="+mn-lt"/>
              <a:ea typeface="+mn-ea"/>
              <a:cs typeface="+mn-cs"/>
            </a:rPr>
            <a:t>している</a:t>
          </a:r>
          <a:r>
            <a:rPr kumimoji="1" lang="ja-JP" altLang="ja-JP"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実質収支額の低下は、税収の伸びに比べて、人口増を起因とする扶助費等の伸びが上回ったと考える</a:t>
          </a:r>
          <a:r>
            <a:rPr kumimoji="1" lang="ja-JP" altLang="en-US" sz="1600">
              <a:solidFill>
                <a:schemeClr val="dk1"/>
              </a:solidFill>
              <a:effectLst/>
              <a:latin typeface="+mn-lt"/>
              <a:ea typeface="+mn-ea"/>
              <a:cs typeface="+mn-cs"/>
            </a:rPr>
            <a:t>。</a:t>
          </a:r>
          <a:endParaRPr kumimoji="1" lang="en-US" altLang="ja-JP" sz="16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chemeClr val="dk1"/>
              </a:solidFill>
              <a:effectLst/>
              <a:latin typeface="+mn-lt"/>
              <a:ea typeface="+mn-ea"/>
              <a:cs typeface="+mn-cs"/>
            </a:rPr>
            <a:t>　</a:t>
          </a:r>
          <a:r>
            <a:rPr kumimoji="1" lang="ja-JP" altLang="ja-JP" sz="1800">
              <a:solidFill>
                <a:schemeClr val="dk1"/>
              </a:solidFill>
              <a:effectLst/>
              <a:latin typeface="+mn-lt"/>
              <a:ea typeface="+mn-ea"/>
              <a:cs typeface="+mn-cs"/>
            </a:rPr>
            <a:t>平成</a:t>
          </a:r>
          <a:r>
            <a:rPr kumimoji="1" lang="ja-JP" altLang="en-US" sz="1800">
              <a:solidFill>
                <a:schemeClr val="dk1"/>
              </a:solidFill>
              <a:effectLst/>
              <a:latin typeface="+mn-lt"/>
              <a:ea typeface="+mn-ea"/>
              <a:cs typeface="+mn-cs"/>
            </a:rPr>
            <a:t>３０</a:t>
          </a:r>
          <a:r>
            <a:rPr kumimoji="1" lang="ja-JP" altLang="ja-JP" sz="1800">
              <a:solidFill>
                <a:schemeClr val="dk1"/>
              </a:solidFill>
              <a:effectLst/>
              <a:latin typeface="+mn-lt"/>
              <a:ea typeface="+mn-ea"/>
              <a:cs typeface="+mn-cs"/>
            </a:rPr>
            <a:t>年度において、水道事業会計、一般会計、公共下水道事業会計、国民健康保険特別会計、後期高齢者医療特別会計の５会計を合わせた連結では黒字となっている。</a:t>
          </a:r>
          <a:endParaRPr kumimoji="1" lang="en-US" altLang="ja-JP" sz="1800">
            <a:solidFill>
              <a:schemeClr val="dk1"/>
            </a:solidFill>
            <a:effectLst/>
            <a:latin typeface="+mn-lt"/>
            <a:ea typeface="+mn-ea"/>
            <a:cs typeface="+mn-cs"/>
          </a:endParaRPr>
        </a:p>
        <a:p>
          <a:r>
            <a:rPr kumimoji="1" lang="ja-JP" altLang="en-US" sz="1800">
              <a:solidFill>
                <a:schemeClr val="dk1"/>
              </a:solidFill>
              <a:effectLst/>
              <a:latin typeface="+mn-lt"/>
              <a:ea typeface="+mn-ea"/>
              <a:cs typeface="+mn-cs"/>
            </a:rPr>
            <a:t>　</a:t>
          </a:r>
          <a:r>
            <a:rPr kumimoji="1" lang="ja-JP" altLang="ja-JP" sz="1800">
              <a:solidFill>
                <a:schemeClr val="dk1"/>
              </a:solidFill>
              <a:effectLst/>
              <a:latin typeface="+mn-lt"/>
              <a:ea typeface="+mn-ea"/>
              <a:cs typeface="+mn-cs"/>
            </a:rPr>
            <a:t>国民健康保健特別会計への一般会計繰出金は国の財政支援策の影響もあり前年度</a:t>
          </a:r>
          <a:r>
            <a:rPr kumimoji="1" lang="ja-JP" altLang="en-US" sz="1800">
              <a:solidFill>
                <a:schemeClr val="dk1"/>
              </a:solidFill>
              <a:effectLst/>
              <a:latin typeface="+mn-lt"/>
              <a:ea typeface="+mn-ea"/>
              <a:cs typeface="+mn-cs"/>
            </a:rPr>
            <a:t>からほぼ横ばいである</a:t>
          </a:r>
          <a:r>
            <a:rPr kumimoji="1" lang="ja-JP" altLang="ja-JP" sz="1800">
              <a:solidFill>
                <a:schemeClr val="dk1"/>
              </a:solidFill>
              <a:effectLst/>
              <a:latin typeface="+mn-lt"/>
              <a:ea typeface="+mn-ea"/>
              <a:cs typeface="+mn-cs"/>
            </a:rPr>
            <a:t>。</a:t>
          </a:r>
          <a:endParaRPr lang="ja-JP" altLang="ja-JP" sz="1800">
            <a:effectLst/>
          </a:endParaRPr>
        </a:p>
        <a:p>
          <a:r>
            <a:rPr kumimoji="1" lang="ja-JP" altLang="ja-JP" sz="1800">
              <a:solidFill>
                <a:schemeClr val="dk1"/>
              </a:solidFill>
              <a:effectLst/>
              <a:latin typeface="+mn-lt"/>
              <a:ea typeface="+mn-ea"/>
              <a:cs typeface="+mn-cs"/>
            </a:rPr>
            <a:t>　一方で、下水道特別会計への繰出金が増加傾向にあり、特別会計</a:t>
          </a:r>
          <a:r>
            <a:rPr kumimoji="1" lang="ja-JP" altLang="en-US" sz="1800">
              <a:solidFill>
                <a:schemeClr val="dk1"/>
              </a:solidFill>
              <a:effectLst/>
              <a:latin typeface="+mn-lt"/>
              <a:ea typeface="+mn-ea"/>
              <a:cs typeface="+mn-cs"/>
            </a:rPr>
            <a:t>における</a:t>
          </a:r>
          <a:r>
            <a:rPr kumimoji="1" lang="ja-JP" altLang="ja-JP" sz="1800">
              <a:solidFill>
                <a:schemeClr val="dk1"/>
              </a:solidFill>
              <a:effectLst/>
              <a:latin typeface="+mn-lt"/>
              <a:ea typeface="+mn-ea"/>
              <a:cs typeface="+mn-cs"/>
            </a:rPr>
            <a:t>対策も必要である。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12304;&#36001;&#25919;&#29366;&#27841;&#36039;&#26009;&#38598;&#12305;_473481_&#19982;&#37027;&#21407;&#30010;_2018(2&#22238;&#3044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47</v>
          </cell>
          <cell r="CN51">
            <v>33.799999999999997</v>
          </cell>
          <cell r="CV51">
            <v>25.5</v>
          </cell>
        </row>
        <row r="53">
          <cell r="CF53">
            <v>36.700000000000003</v>
          </cell>
          <cell r="CN53">
            <v>36.5</v>
          </cell>
          <cell r="CV53">
            <v>39</v>
          </cell>
        </row>
        <row r="55">
          <cell r="AN55" t="str">
            <v>類似団体内平均値</v>
          </cell>
          <cell r="CF55">
            <v>32.9</v>
          </cell>
          <cell r="CN55">
            <v>28.5</v>
          </cell>
          <cell r="CV55">
            <v>20.5</v>
          </cell>
        </row>
        <row r="57">
          <cell r="CF57">
            <v>57</v>
          </cell>
          <cell r="CN57">
            <v>59.7</v>
          </cell>
          <cell r="CV57">
            <v>59.1</v>
          </cell>
        </row>
        <row r="72">
          <cell r="BP72" t="str">
            <v>H26</v>
          </cell>
          <cell r="BX72" t="str">
            <v>H27</v>
          </cell>
          <cell r="CF72" t="str">
            <v>H28</v>
          </cell>
          <cell r="CN72" t="str">
            <v>H29</v>
          </cell>
          <cell r="CV72" t="str">
            <v>H30</v>
          </cell>
        </row>
        <row r="73">
          <cell r="AN73" t="str">
            <v>当該団体値</v>
          </cell>
          <cell r="BP73">
            <v>68.599999999999994</v>
          </cell>
          <cell r="BX73">
            <v>49</v>
          </cell>
          <cell r="CF73">
            <v>47</v>
          </cell>
          <cell r="CN73">
            <v>33.799999999999997</v>
          </cell>
          <cell r="CV73">
            <v>25.5</v>
          </cell>
        </row>
        <row r="75">
          <cell r="BP75">
            <v>8.1</v>
          </cell>
          <cell r="BX75">
            <v>7.2</v>
          </cell>
          <cell r="CF75">
            <v>6</v>
          </cell>
          <cell r="CN75">
            <v>5.3</v>
          </cell>
          <cell r="CV75">
            <v>5.3</v>
          </cell>
        </row>
        <row r="77">
          <cell r="AN77" t="str">
            <v>類似団体内平均値</v>
          </cell>
          <cell r="BP77">
            <v>48.7</v>
          </cell>
          <cell r="BX77">
            <v>36.5</v>
          </cell>
          <cell r="CF77">
            <v>32.9</v>
          </cell>
          <cell r="CN77">
            <v>28.5</v>
          </cell>
          <cell r="CV77">
            <v>20.5</v>
          </cell>
        </row>
        <row r="79">
          <cell r="BP79">
            <v>10.4</v>
          </cell>
          <cell r="BX79">
            <v>9</v>
          </cell>
          <cell r="CF79">
            <v>8.1999999999999993</v>
          </cell>
          <cell r="CN79">
            <v>8</v>
          </cell>
          <cell r="CV79">
            <v>7.9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70" zoomScaleNormal="70" workbookViewId="0">
      <selection activeCell="DK19" sqref="DK19"/>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7459057</v>
      </c>
      <c r="BO4" s="392"/>
      <c r="BP4" s="392"/>
      <c r="BQ4" s="392"/>
      <c r="BR4" s="392"/>
      <c r="BS4" s="392"/>
      <c r="BT4" s="392"/>
      <c r="BU4" s="393"/>
      <c r="BV4" s="391">
        <v>7471533</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2.2999999999999998</v>
      </c>
      <c r="CU4" s="398"/>
      <c r="CV4" s="398"/>
      <c r="CW4" s="398"/>
      <c r="CX4" s="398"/>
      <c r="CY4" s="398"/>
      <c r="CZ4" s="398"/>
      <c r="DA4" s="399"/>
      <c r="DB4" s="397">
        <v>3.9</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7255720</v>
      </c>
      <c r="BO5" s="429"/>
      <c r="BP5" s="429"/>
      <c r="BQ5" s="429"/>
      <c r="BR5" s="429"/>
      <c r="BS5" s="429"/>
      <c r="BT5" s="429"/>
      <c r="BU5" s="430"/>
      <c r="BV5" s="428">
        <v>7298126</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90.2</v>
      </c>
      <c r="CU5" s="426"/>
      <c r="CV5" s="426"/>
      <c r="CW5" s="426"/>
      <c r="CX5" s="426"/>
      <c r="CY5" s="426"/>
      <c r="CZ5" s="426"/>
      <c r="DA5" s="427"/>
      <c r="DB5" s="425">
        <v>89.9</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101</v>
      </c>
      <c r="AV6" s="461"/>
      <c r="AW6" s="461"/>
      <c r="AX6" s="461"/>
      <c r="AY6" s="462" t="s">
        <v>102</v>
      </c>
      <c r="AZ6" s="463"/>
      <c r="BA6" s="463"/>
      <c r="BB6" s="463"/>
      <c r="BC6" s="463"/>
      <c r="BD6" s="463"/>
      <c r="BE6" s="463"/>
      <c r="BF6" s="463"/>
      <c r="BG6" s="463"/>
      <c r="BH6" s="463"/>
      <c r="BI6" s="463"/>
      <c r="BJ6" s="463"/>
      <c r="BK6" s="463"/>
      <c r="BL6" s="463"/>
      <c r="BM6" s="464"/>
      <c r="BN6" s="428">
        <v>203337</v>
      </c>
      <c r="BO6" s="429"/>
      <c r="BP6" s="429"/>
      <c r="BQ6" s="429"/>
      <c r="BR6" s="429"/>
      <c r="BS6" s="429"/>
      <c r="BT6" s="429"/>
      <c r="BU6" s="430"/>
      <c r="BV6" s="428">
        <v>173407</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95.3</v>
      </c>
      <c r="CU6" s="466"/>
      <c r="CV6" s="466"/>
      <c r="CW6" s="466"/>
      <c r="CX6" s="466"/>
      <c r="CY6" s="466"/>
      <c r="CZ6" s="466"/>
      <c r="DA6" s="467"/>
      <c r="DB6" s="465">
        <v>94.8</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101</v>
      </c>
      <c r="AV7" s="461"/>
      <c r="AW7" s="461"/>
      <c r="AX7" s="461"/>
      <c r="AY7" s="462" t="s">
        <v>105</v>
      </c>
      <c r="AZ7" s="463"/>
      <c r="BA7" s="463"/>
      <c r="BB7" s="463"/>
      <c r="BC7" s="463"/>
      <c r="BD7" s="463"/>
      <c r="BE7" s="463"/>
      <c r="BF7" s="463"/>
      <c r="BG7" s="463"/>
      <c r="BH7" s="463"/>
      <c r="BI7" s="463"/>
      <c r="BJ7" s="463"/>
      <c r="BK7" s="463"/>
      <c r="BL7" s="463"/>
      <c r="BM7" s="464"/>
      <c r="BN7" s="428">
        <v>110948</v>
      </c>
      <c r="BO7" s="429"/>
      <c r="BP7" s="429"/>
      <c r="BQ7" s="429"/>
      <c r="BR7" s="429"/>
      <c r="BS7" s="429"/>
      <c r="BT7" s="429"/>
      <c r="BU7" s="430"/>
      <c r="BV7" s="428">
        <v>21919</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3932270</v>
      </c>
      <c r="CU7" s="429"/>
      <c r="CV7" s="429"/>
      <c r="CW7" s="429"/>
      <c r="CX7" s="429"/>
      <c r="CY7" s="429"/>
      <c r="CZ7" s="429"/>
      <c r="DA7" s="430"/>
      <c r="DB7" s="428">
        <v>3869636</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92389</v>
      </c>
      <c r="BO8" s="429"/>
      <c r="BP8" s="429"/>
      <c r="BQ8" s="429"/>
      <c r="BR8" s="429"/>
      <c r="BS8" s="429"/>
      <c r="BT8" s="429"/>
      <c r="BU8" s="430"/>
      <c r="BV8" s="428">
        <v>151488</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0.48</v>
      </c>
      <c r="CU8" s="469"/>
      <c r="CV8" s="469"/>
      <c r="CW8" s="469"/>
      <c r="CX8" s="469"/>
      <c r="CY8" s="469"/>
      <c r="CZ8" s="469"/>
      <c r="DA8" s="470"/>
      <c r="DB8" s="468">
        <v>0.47</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18410</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108</v>
      </c>
      <c r="AV9" s="461"/>
      <c r="AW9" s="461"/>
      <c r="AX9" s="461"/>
      <c r="AY9" s="462" t="s">
        <v>115</v>
      </c>
      <c r="AZ9" s="463"/>
      <c r="BA9" s="463"/>
      <c r="BB9" s="463"/>
      <c r="BC9" s="463"/>
      <c r="BD9" s="463"/>
      <c r="BE9" s="463"/>
      <c r="BF9" s="463"/>
      <c r="BG9" s="463"/>
      <c r="BH9" s="463"/>
      <c r="BI9" s="463"/>
      <c r="BJ9" s="463"/>
      <c r="BK9" s="463"/>
      <c r="BL9" s="463"/>
      <c r="BM9" s="464"/>
      <c r="BN9" s="428">
        <v>-59099</v>
      </c>
      <c r="BO9" s="429"/>
      <c r="BP9" s="429"/>
      <c r="BQ9" s="429"/>
      <c r="BR9" s="429"/>
      <c r="BS9" s="429"/>
      <c r="BT9" s="429"/>
      <c r="BU9" s="430"/>
      <c r="BV9" s="428">
        <v>-165542</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11.3</v>
      </c>
      <c r="CU9" s="426"/>
      <c r="CV9" s="426"/>
      <c r="CW9" s="426"/>
      <c r="CX9" s="426"/>
      <c r="CY9" s="426"/>
      <c r="CZ9" s="426"/>
      <c r="DA9" s="427"/>
      <c r="DB9" s="425">
        <v>11</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16318</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0</v>
      </c>
      <c r="BO10" s="429"/>
      <c r="BP10" s="429"/>
      <c r="BQ10" s="429"/>
      <c r="BR10" s="429"/>
      <c r="BS10" s="429"/>
      <c r="BT10" s="429"/>
      <c r="BU10" s="430"/>
      <c r="BV10" s="428">
        <v>0</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93</v>
      </c>
      <c r="AV11" s="461"/>
      <c r="AW11" s="461"/>
      <c r="AX11" s="461"/>
      <c r="AY11" s="462" t="s">
        <v>125</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126</v>
      </c>
      <c r="CE11" s="432"/>
      <c r="CF11" s="432"/>
      <c r="CG11" s="432"/>
      <c r="CH11" s="432"/>
      <c r="CI11" s="432"/>
      <c r="CJ11" s="432"/>
      <c r="CK11" s="432"/>
      <c r="CL11" s="432"/>
      <c r="CM11" s="432"/>
      <c r="CN11" s="432"/>
      <c r="CO11" s="432"/>
      <c r="CP11" s="432"/>
      <c r="CQ11" s="432"/>
      <c r="CR11" s="432"/>
      <c r="CS11" s="433"/>
      <c r="CT11" s="468" t="s">
        <v>127</v>
      </c>
      <c r="CU11" s="469"/>
      <c r="CV11" s="469"/>
      <c r="CW11" s="469"/>
      <c r="CX11" s="469"/>
      <c r="CY11" s="469"/>
      <c r="CZ11" s="469"/>
      <c r="DA11" s="470"/>
      <c r="DB11" s="468" t="s">
        <v>127</v>
      </c>
      <c r="DC11" s="469"/>
      <c r="DD11" s="469"/>
      <c r="DE11" s="469"/>
      <c r="DF11" s="469"/>
      <c r="DG11" s="469"/>
      <c r="DH11" s="469"/>
      <c r="DI11" s="470"/>
      <c r="DJ11" s="185"/>
      <c r="DK11" s="185"/>
      <c r="DL11" s="185"/>
      <c r="DM11" s="185"/>
      <c r="DN11" s="185"/>
      <c r="DO11" s="185"/>
    </row>
    <row r="12" spans="1:119" ht="18.75" customHeight="1" x14ac:dyDescent="0.15">
      <c r="A12" s="186"/>
      <c r="B12" s="488" t="s">
        <v>128</v>
      </c>
      <c r="C12" s="489"/>
      <c r="D12" s="489"/>
      <c r="E12" s="489"/>
      <c r="F12" s="489"/>
      <c r="G12" s="489"/>
      <c r="H12" s="489"/>
      <c r="I12" s="489"/>
      <c r="J12" s="489"/>
      <c r="K12" s="490"/>
      <c r="L12" s="497" t="s">
        <v>129</v>
      </c>
      <c r="M12" s="498"/>
      <c r="N12" s="498"/>
      <c r="O12" s="498"/>
      <c r="P12" s="498"/>
      <c r="Q12" s="499"/>
      <c r="R12" s="500">
        <v>19810</v>
      </c>
      <c r="S12" s="501"/>
      <c r="T12" s="501"/>
      <c r="U12" s="501"/>
      <c r="V12" s="502"/>
      <c r="W12" s="503" t="s">
        <v>1</v>
      </c>
      <c r="X12" s="461"/>
      <c r="Y12" s="461"/>
      <c r="Z12" s="461"/>
      <c r="AA12" s="461"/>
      <c r="AB12" s="504"/>
      <c r="AC12" s="460" t="s">
        <v>130</v>
      </c>
      <c r="AD12" s="461"/>
      <c r="AE12" s="461"/>
      <c r="AF12" s="461"/>
      <c r="AG12" s="504"/>
      <c r="AH12" s="460" t="s">
        <v>131</v>
      </c>
      <c r="AI12" s="461"/>
      <c r="AJ12" s="461"/>
      <c r="AK12" s="461"/>
      <c r="AL12" s="505"/>
      <c r="AM12" s="457" t="s">
        <v>132</v>
      </c>
      <c r="AN12" s="458"/>
      <c r="AO12" s="458"/>
      <c r="AP12" s="458"/>
      <c r="AQ12" s="458"/>
      <c r="AR12" s="458"/>
      <c r="AS12" s="458"/>
      <c r="AT12" s="459"/>
      <c r="AU12" s="460" t="s">
        <v>133</v>
      </c>
      <c r="AV12" s="461"/>
      <c r="AW12" s="461"/>
      <c r="AX12" s="461"/>
      <c r="AY12" s="462" t="s">
        <v>134</v>
      </c>
      <c r="AZ12" s="463"/>
      <c r="BA12" s="463"/>
      <c r="BB12" s="463"/>
      <c r="BC12" s="463"/>
      <c r="BD12" s="463"/>
      <c r="BE12" s="463"/>
      <c r="BF12" s="463"/>
      <c r="BG12" s="463"/>
      <c r="BH12" s="463"/>
      <c r="BI12" s="463"/>
      <c r="BJ12" s="463"/>
      <c r="BK12" s="463"/>
      <c r="BL12" s="463"/>
      <c r="BM12" s="464"/>
      <c r="BN12" s="428">
        <v>100000</v>
      </c>
      <c r="BO12" s="429"/>
      <c r="BP12" s="429"/>
      <c r="BQ12" s="429"/>
      <c r="BR12" s="429"/>
      <c r="BS12" s="429"/>
      <c r="BT12" s="429"/>
      <c r="BU12" s="430"/>
      <c r="BV12" s="428">
        <v>120000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136</v>
      </c>
      <c r="CU12" s="469"/>
      <c r="CV12" s="469"/>
      <c r="CW12" s="469"/>
      <c r="CX12" s="469"/>
      <c r="CY12" s="469"/>
      <c r="CZ12" s="469"/>
      <c r="DA12" s="470"/>
      <c r="DB12" s="468" t="s">
        <v>136</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137</v>
      </c>
      <c r="N13" s="517"/>
      <c r="O13" s="517"/>
      <c r="P13" s="517"/>
      <c r="Q13" s="518"/>
      <c r="R13" s="509">
        <v>19696</v>
      </c>
      <c r="S13" s="510"/>
      <c r="T13" s="510"/>
      <c r="U13" s="510"/>
      <c r="V13" s="511"/>
      <c r="W13" s="444" t="s">
        <v>138</v>
      </c>
      <c r="X13" s="445"/>
      <c r="Y13" s="445"/>
      <c r="Z13" s="445"/>
      <c r="AA13" s="445"/>
      <c r="AB13" s="435"/>
      <c r="AC13" s="479">
        <v>136</v>
      </c>
      <c r="AD13" s="480"/>
      <c r="AE13" s="480"/>
      <c r="AF13" s="480"/>
      <c r="AG13" s="519"/>
      <c r="AH13" s="479">
        <v>118</v>
      </c>
      <c r="AI13" s="480"/>
      <c r="AJ13" s="480"/>
      <c r="AK13" s="480"/>
      <c r="AL13" s="481"/>
      <c r="AM13" s="457" t="s">
        <v>139</v>
      </c>
      <c r="AN13" s="458"/>
      <c r="AO13" s="458"/>
      <c r="AP13" s="458"/>
      <c r="AQ13" s="458"/>
      <c r="AR13" s="458"/>
      <c r="AS13" s="458"/>
      <c r="AT13" s="459"/>
      <c r="AU13" s="460" t="s">
        <v>140</v>
      </c>
      <c r="AV13" s="461"/>
      <c r="AW13" s="461"/>
      <c r="AX13" s="461"/>
      <c r="AY13" s="462" t="s">
        <v>141</v>
      </c>
      <c r="AZ13" s="463"/>
      <c r="BA13" s="463"/>
      <c r="BB13" s="463"/>
      <c r="BC13" s="463"/>
      <c r="BD13" s="463"/>
      <c r="BE13" s="463"/>
      <c r="BF13" s="463"/>
      <c r="BG13" s="463"/>
      <c r="BH13" s="463"/>
      <c r="BI13" s="463"/>
      <c r="BJ13" s="463"/>
      <c r="BK13" s="463"/>
      <c r="BL13" s="463"/>
      <c r="BM13" s="464"/>
      <c r="BN13" s="428">
        <v>-159099</v>
      </c>
      <c r="BO13" s="429"/>
      <c r="BP13" s="429"/>
      <c r="BQ13" s="429"/>
      <c r="BR13" s="429"/>
      <c r="BS13" s="429"/>
      <c r="BT13" s="429"/>
      <c r="BU13" s="430"/>
      <c r="BV13" s="428">
        <v>-285542</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5.3</v>
      </c>
      <c r="CU13" s="426"/>
      <c r="CV13" s="426"/>
      <c r="CW13" s="426"/>
      <c r="CX13" s="426"/>
      <c r="CY13" s="426"/>
      <c r="CZ13" s="426"/>
      <c r="DA13" s="427"/>
      <c r="DB13" s="425">
        <v>5.3</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143</v>
      </c>
      <c r="M14" s="507"/>
      <c r="N14" s="507"/>
      <c r="O14" s="507"/>
      <c r="P14" s="507"/>
      <c r="Q14" s="508"/>
      <c r="R14" s="509">
        <v>19587</v>
      </c>
      <c r="S14" s="510"/>
      <c r="T14" s="510"/>
      <c r="U14" s="510"/>
      <c r="V14" s="511"/>
      <c r="W14" s="418"/>
      <c r="X14" s="419"/>
      <c r="Y14" s="419"/>
      <c r="Z14" s="419"/>
      <c r="AA14" s="419"/>
      <c r="AB14" s="408"/>
      <c r="AC14" s="512">
        <v>1.8</v>
      </c>
      <c r="AD14" s="513"/>
      <c r="AE14" s="513"/>
      <c r="AF14" s="513"/>
      <c r="AG14" s="514"/>
      <c r="AH14" s="512">
        <v>1.8</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v>25.5</v>
      </c>
      <c r="CU14" s="524"/>
      <c r="CV14" s="524"/>
      <c r="CW14" s="524"/>
      <c r="CX14" s="524"/>
      <c r="CY14" s="524"/>
      <c r="CZ14" s="524"/>
      <c r="DA14" s="525"/>
      <c r="DB14" s="523">
        <v>33.799999999999997</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137</v>
      </c>
      <c r="N15" s="517"/>
      <c r="O15" s="517"/>
      <c r="P15" s="517"/>
      <c r="Q15" s="518"/>
      <c r="R15" s="509">
        <v>19477</v>
      </c>
      <c r="S15" s="510"/>
      <c r="T15" s="510"/>
      <c r="U15" s="510"/>
      <c r="V15" s="511"/>
      <c r="W15" s="444" t="s">
        <v>145</v>
      </c>
      <c r="X15" s="445"/>
      <c r="Y15" s="445"/>
      <c r="Z15" s="445"/>
      <c r="AA15" s="445"/>
      <c r="AB15" s="435"/>
      <c r="AC15" s="479">
        <v>1211</v>
      </c>
      <c r="AD15" s="480"/>
      <c r="AE15" s="480"/>
      <c r="AF15" s="480"/>
      <c r="AG15" s="519"/>
      <c r="AH15" s="479">
        <v>1055</v>
      </c>
      <c r="AI15" s="480"/>
      <c r="AJ15" s="480"/>
      <c r="AK15" s="480"/>
      <c r="AL15" s="481"/>
      <c r="AM15" s="457"/>
      <c r="AN15" s="458"/>
      <c r="AO15" s="458"/>
      <c r="AP15" s="458"/>
      <c r="AQ15" s="458"/>
      <c r="AR15" s="458"/>
      <c r="AS15" s="458"/>
      <c r="AT15" s="459"/>
      <c r="AU15" s="460"/>
      <c r="AV15" s="461"/>
      <c r="AW15" s="461"/>
      <c r="AX15" s="461"/>
      <c r="AY15" s="388" t="s">
        <v>146</v>
      </c>
      <c r="AZ15" s="389"/>
      <c r="BA15" s="389"/>
      <c r="BB15" s="389"/>
      <c r="BC15" s="389"/>
      <c r="BD15" s="389"/>
      <c r="BE15" s="389"/>
      <c r="BF15" s="389"/>
      <c r="BG15" s="389"/>
      <c r="BH15" s="389"/>
      <c r="BI15" s="389"/>
      <c r="BJ15" s="389"/>
      <c r="BK15" s="389"/>
      <c r="BL15" s="389"/>
      <c r="BM15" s="390"/>
      <c r="BN15" s="391">
        <v>1628380</v>
      </c>
      <c r="BO15" s="392"/>
      <c r="BP15" s="392"/>
      <c r="BQ15" s="392"/>
      <c r="BR15" s="392"/>
      <c r="BS15" s="392"/>
      <c r="BT15" s="392"/>
      <c r="BU15" s="393"/>
      <c r="BV15" s="391">
        <v>1570370</v>
      </c>
      <c r="BW15" s="392"/>
      <c r="BX15" s="392"/>
      <c r="BY15" s="392"/>
      <c r="BZ15" s="392"/>
      <c r="CA15" s="392"/>
      <c r="CB15" s="392"/>
      <c r="CC15" s="393"/>
      <c r="CD15" s="526" t="s">
        <v>147</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148</v>
      </c>
      <c r="M16" s="537"/>
      <c r="N16" s="537"/>
      <c r="O16" s="537"/>
      <c r="P16" s="537"/>
      <c r="Q16" s="538"/>
      <c r="R16" s="529" t="s">
        <v>149</v>
      </c>
      <c r="S16" s="530"/>
      <c r="T16" s="530"/>
      <c r="U16" s="530"/>
      <c r="V16" s="531"/>
      <c r="W16" s="418"/>
      <c r="X16" s="419"/>
      <c r="Y16" s="419"/>
      <c r="Z16" s="419"/>
      <c r="AA16" s="419"/>
      <c r="AB16" s="408"/>
      <c r="AC16" s="512">
        <v>15.9</v>
      </c>
      <c r="AD16" s="513"/>
      <c r="AE16" s="513"/>
      <c r="AF16" s="513"/>
      <c r="AG16" s="514"/>
      <c r="AH16" s="512">
        <v>16.399999999999999</v>
      </c>
      <c r="AI16" s="513"/>
      <c r="AJ16" s="513"/>
      <c r="AK16" s="513"/>
      <c r="AL16" s="515"/>
      <c r="AM16" s="457"/>
      <c r="AN16" s="458"/>
      <c r="AO16" s="458"/>
      <c r="AP16" s="458"/>
      <c r="AQ16" s="458"/>
      <c r="AR16" s="458"/>
      <c r="AS16" s="458"/>
      <c r="AT16" s="459"/>
      <c r="AU16" s="460"/>
      <c r="AV16" s="461"/>
      <c r="AW16" s="461"/>
      <c r="AX16" s="461"/>
      <c r="AY16" s="462" t="s">
        <v>150</v>
      </c>
      <c r="AZ16" s="463"/>
      <c r="BA16" s="463"/>
      <c r="BB16" s="463"/>
      <c r="BC16" s="463"/>
      <c r="BD16" s="463"/>
      <c r="BE16" s="463"/>
      <c r="BF16" s="463"/>
      <c r="BG16" s="463"/>
      <c r="BH16" s="463"/>
      <c r="BI16" s="463"/>
      <c r="BJ16" s="463"/>
      <c r="BK16" s="463"/>
      <c r="BL16" s="463"/>
      <c r="BM16" s="464"/>
      <c r="BN16" s="428">
        <v>3299512</v>
      </c>
      <c r="BO16" s="429"/>
      <c r="BP16" s="429"/>
      <c r="BQ16" s="429"/>
      <c r="BR16" s="429"/>
      <c r="BS16" s="429"/>
      <c r="BT16" s="429"/>
      <c r="BU16" s="430"/>
      <c r="BV16" s="428">
        <v>3250620</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151</v>
      </c>
      <c r="N17" s="533"/>
      <c r="O17" s="533"/>
      <c r="P17" s="533"/>
      <c r="Q17" s="534"/>
      <c r="R17" s="529" t="s">
        <v>149</v>
      </c>
      <c r="S17" s="530"/>
      <c r="T17" s="530"/>
      <c r="U17" s="530"/>
      <c r="V17" s="531"/>
      <c r="W17" s="444" t="s">
        <v>152</v>
      </c>
      <c r="X17" s="445"/>
      <c r="Y17" s="445"/>
      <c r="Z17" s="445"/>
      <c r="AA17" s="445"/>
      <c r="AB17" s="435"/>
      <c r="AC17" s="479">
        <v>6259</v>
      </c>
      <c r="AD17" s="480"/>
      <c r="AE17" s="480"/>
      <c r="AF17" s="480"/>
      <c r="AG17" s="519"/>
      <c r="AH17" s="479">
        <v>5262</v>
      </c>
      <c r="AI17" s="480"/>
      <c r="AJ17" s="480"/>
      <c r="AK17" s="480"/>
      <c r="AL17" s="481"/>
      <c r="AM17" s="457"/>
      <c r="AN17" s="458"/>
      <c r="AO17" s="458"/>
      <c r="AP17" s="458"/>
      <c r="AQ17" s="458"/>
      <c r="AR17" s="458"/>
      <c r="AS17" s="458"/>
      <c r="AT17" s="459"/>
      <c r="AU17" s="460"/>
      <c r="AV17" s="461"/>
      <c r="AW17" s="461"/>
      <c r="AX17" s="461"/>
      <c r="AY17" s="462" t="s">
        <v>153</v>
      </c>
      <c r="AZ17" s="463"/>
      <c r="BA17" s="463"/>
      <c r="BB17" s="463"/>
      <c r="BC17" s="463"/>
      <c r="BD17" s="463"/>
      <c r="BE17" s="463"/>
      <c r="BF17" s="463"/>
      <c r="BG17" s="463"/>
      <c r="BH17" s="463"/>
      <c r="BI17" s="463"/>
      <c r="BJ17" s="463"/>
      <c r="BK17" s="463"/>
      <c r="BL17" s="463"/>
      <c r="BM17" s="464"/>
      <c r="BN17" s="428">
        <v>2061299</v>
      </c>
      <c r="BO17" s="429"/>
      <c r="BP17" s="429"/>
      <c r="BQ17" s="429"/>
      <c r="BR17" s="429"/>
      <c r="BS17" s="429"/>
      <c r="BT17" s="429"/>
      <c r="BU17" s="430"/>
      <c r="BV17" s="428">
        <v>1992776</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154</v>
      </c>
      <c r="C18" s="471"/>
      <c r="D18" s="471"/>
      <c r="E18" s="540"/>
      <c r="F18" s="540"/>
      <c r="G18" s="540"/>
      <c r="H18" s="540"/>
      <c r="I18" s="540"/>
      <c r="J18" s="540"/>
      <c r="K18" s="540"/>
      <c r="L18" s="541">
        <v>5.18</v>
      </c>
      <c r="M18" s="541"/>
      <c r="N18" s="541"/>
      <c r="O18" s="541"/>
      <c r="P18" s="541"/>
      <c r="Q18" s="541"/>
      <c r="R18" s="542"/>
      <c r="S18" s="542"/>
      <c r="T18" s="542"/>
      <c r="U18" s="542"/>
      <c r="V18" s="543"/>
      <c r="W18" s="446"/>
      <c r="X18" s="447"/>
      <c r="Y18" s="447"/>
      <c r="Z18" s="447"/>
      <c r="AA18" s="447"/>
      <c r="AB18" s="438"/>
      <c r="AC18" s="544">
        <v>82.3</v>
      </c>
      <c r="AD18" s="545"/>
      <c r="AE18" s="545"/>
      <c r="AF18" s="545"/>
      <c r="AG18" s="546"/>
      <c r="AH18" s="544">
        <v>81.8</v>
      </c>
      <c r="AI18" s="545"/>
      <c r="AJ18" s="545"/>
      <c r="AK18" s="545"/>
      <c r="AL18" s="547"/>
      <c r="AM18" s="457"/>
      <c r="AN18" s="458"/>
      <c r="AO18" s="458"/>
      <c r="AP18" s="458"/>
      <c r="AQ18" s="458"/>
      <c r="AR18" s="458"/>
      <c r="AS18" s="458"/>
      <c r="AT18" s="459"/>
      <c r="AU18" s="460"/>
      <c r="AV18" s="461"/>
      <c r="AW18" s="461"/>
      <c r="AX18" s="461"/>
      <c r="AY18" s="462" t="s">
        <v>155</v>
      </c>
      <c r="AZ18" s="463"/>
      <c r="BA18" s="463"/>
      <c r="BB18" s="463"/>
      <c r="BC18" s="463"/>
      <c r="BD18" s="463"/>
      <c r="BE18" s="463"/>
      <c r="BF18" s="463"/>
      <c r="BG18" s="463"/>
      <c r="BH18" s="463"/>
      <c r="BI18" s="463"/>
      <c r="BJ18" s="463"/>
      <c r="BK18" s="463"/>
      <c r="BL18" s="463"/>
      <c r="BM18" s="464"/>
      <c r="BN18" s="428">
        <v>3574791</v>
      </c>
      <c r="BO18" s="429"/>
      <c r="BP18" s="429"/>
      <c r="BQ18" s="429"/>
      <c r="BR18" s="429"/>
      <c r="BS18" s="429"/>
      <c r="BT18" s="429"/>
      <c r="BU18" s="430"/>
      <c r="BV18" s="428">
        <v>3508951</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156</v>
      </c>
      <c r="C19" s="471"/>
      <c r="D19" s="471"/>
      <c r="E19" s="540"/>
      <c r="F19" s="540"/>
      <c r="G19" s="540"/>
      <c r="H19" s="540"/>
      <c r="I19" s="540"/>
      <c r="J19" s="540"/>
      <c r="K19" s="540"/>
      <c r="L19" s="548">
        <v>3554</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157</v>
      </c>
      <c r="AZ19" s="463"/>
      <c r="BA19" s="463"/>
      <c r="BB19" s="463"/>
      <c r="BC19" s="463"/>
      <c r="BD19" s="463"/>
      <c r="BE19" s="463"/>
      <c r="BF19" s="463"/>
      <c r="BG19" s="463"/>
      <c r="BH19" s="463"/>
      <c r="BI19" s="463"/>
      <c r="BJ19" s="463"/>
      <c r="BK19" s="463"/>
      <c r="BL19" s="463"/>
      <c r="BM19" s="464"/>
      <c r="BN19" s="428">
        <v>4448374</v>
      </c>
      <c r="BO19" s="429"/>
      <c r="BP19" s="429"/>
      <c r="BQ19" s="429"/>
      <c r="BR19" s="429"/>
      <c r="BS19" s="429"/>
      <c r="BT19" s="429"/>
      <c r="BU19" s="430"/>
      <c r="BV19" s="428">
        <v>4344985</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158</v>
      </c>
      <c r="C20" s="471"/>
      <c r="D20" s="471"/>
      <c r="E20" s="540"/>
      <c r="F20" s="540"/>
      <c r="G20" s="540"/>
      <c r="H20" s="540"/>
      <c r="I20" s="540"/>
      <c r="J20" s="540"/>
      <c r="K20" s="540"/>
      <c r="L20" s="548">
        <v>7003</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159</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160</v>
      </c>
      <c r="C22" s="563"/>
      <c r="D22" s="564"/>
      <c r="E22" s="440" t="s">
        <v>1</v>
      </c>
      <c r="F22" s="445"/>
      <c r="G22" s="445"/>
      <c r="H22" s="445"/>
      <c r="I22" s="445"/>
      <c r="J22" s="445"/>
      <c r="K22" s="435"/>
      <c r="L22" s="440" t="s">
        <v>161</v>
      </c>
      <c r="M22" s="445"/>
      <c r="N22" s="445"/>
      <c r="O22" s="445"/>
      <c r="P22" s="435"/>
      <c r="Q22" s="571" t="s">
        <v>162</v>
      </c>
      <c r="R22" s="572"/>
      <c r="S22" s="572"/>
      <c r="T22" s="572"/>
      <c r="U22" s="572"/>
      <c r="V22" s="573"/>
      <c r="W22" s="577" t="s">
        <v>163</v>
      </c>
      <c r="X22" s="563"/>
      <c r="Y22" s="564"/>
      <c r="Z22" s="440" t="s">
        <v>1</v>
      </c>
      <c r="AA22" s="445"/>
      <c r="AB22" s="445"/>
      <c r="AC22" s="445"/>
      <c r="AD22" s="445"/>
      <c r="AE22" s="445"/>
      <c r="AF22" s="445"/>
      <c r="AG22" s="435"/>
      <c r="AH22" s="590" t="s">
        <v>164</v>
      </c>
      <c r="AI22" s="445"/>
      <c r="AJ22" s="445"/>
      <c r="AK22" s="445"/>
      <c r="AL22" s="435"/>
      <c r="AM22" s="590" t="s">
        <v>165</v>
      </c>
      <c r="AN22" s="591"/>
      <c r="AO22" s="591"/>
      <c r="AP22" s="591"/>
      <c r="AQ22" s="591"/>
      <c r="AR22" s="592"/>
      <c r="AS22" s="571" t="s">
        <v>162</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166</v>
      </c>
      <c r="AZ23" s="389"/>
      <c r="BA23" s="389"/>
      <c r="BB23" s="389"/>
      <c r="BC23" s="389"/>
      <c r="BD23" s="389"/>
      <c r="BE23" s="389"/>
      <c r="BF23" s="389"/>
      <c r="BG23" s="389"/>
      <c r="BH23" s="389"/>
      <c r="BI23" s="389"/>
      <c r="BJ23" s="389"/>
      <c r="BK23" s="389"/>
      <c r="BL23" s="389"/>
      <c r="BM23" s="390"/>
      <c r="BN23" s="428">
        <v>5985039</v>
      </c>
      <c r="BO23" s="429"/>
      <c r="BP23" s="429"/>
      <c r="BQ23" s="429"/>
      <c r="BR23" s="429"/>
      <c r="BS23" s="429"/>
      <c r="BT23" s="429"/>
      <c r="BU23" s="430"/>
      <c r="BV23" s="428">
        <v>6096803</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167</v>
      </c>
      <c r="F24" s="458"/>
      <c r="G24" s="458"/>
      <c r="H24" s="458"/>
      <c r="I24" s="458"/>
      <c r="J24" s="458"/>
      <c r="K24" s="459"/>
      <c r="L24" s="479">
        <v>1</v>
      </c>
      <c r="M24" s="480"/>
      <c r="N24" s="480"/>
      <c r="O24" s="480"/>
      <c r="P24" s="519"/>
      <c r="Q24" s="479">
        <v>7300</v>
      </c>
      <c r="R24" s="480"/>
      <c r="S24" s="480"/>
      <c r="T24" s="480"/>
      <c r="U24" s="480"/>
      <c r="V24" s="519"/>
      <c r="W24" s="578"/>
      <c r="X24" s="566"/>
      <c r="Y24" s="567"/>
      <c r="Z24" s="478" t="s">
        <v>168</v>
      </c>
      <c r="AA24" s="458"/>
      <c r="AB24" s="458"/>
      <c r="AC24" s="458"/>
      <c r="AD24" s="458"/>
      <c r="AE24" s="458"/>
      <c r="AF24" s="458"/>
      <c r="AG24" s="459"/>
      <c r="AH24" s="479">
        <v>109</v>
      </c>
      <c r="AI24" s="480"/>
      <c r="AJ24" s="480"/>
      <c r="AK24" s="480"/>
      <c r="AL24" s="519"/>
      <c r="AM24" s="479">
        <v>313811</v>
      </c>
      <c r="AN24" s="480"/>
      <c r="AO24" s="480"/>
      <c r="AP24" s="480"/>
      <c r="AQ24" s="480"/>
      <c r="AR24" s="519"/>
      <c r="AS24" s="479">
        <v>2879</v>
      </c>
      <c r="AT24" s="480"/>
      <c r="AU24" s="480"/>
      <c r="AV24" s="480"/>
      <c r="AW24" s="480"/>
      <c r="AX24" s="481"/>
      <c r="AY24" s="598" t="s">
        <v>169</v>
      </c>
      <c r="AZ24" s="599"/>
      <c r="BA24" s="599"/>
      <c r="BB24" s="599"/>
      <c r="BC24" s="599"/>
      <c r="BD24" s="599"/>
      <c r="BE24" s="599"/>
      <c r="BF24" s="599"/>
      <c r="BG24" s="599"/>
      <c r="BH24" s="599"/>
      <c r="BI24" s="599"/>
      <c r="BJ24" s="599"/>
      <c r="BK24" s="599"/>
      <c r="BL24" s="599"/>
      <c r="BM24" s="600"/>
      <c r="BN24" s="428">
        <v>5197979</v>
      </c>
      <c r="BO24" s="429"/>
      <c r="BP24" s="429"/>
      <c r="BQ24" s="429"/>
      <c r="BR24" s="429"/>
      <c r="BS24" s="429"/>
      <c r="BT24" s="429"/>
      <c r="BU24" s="430"/>
      <c r="BV24" s="428">
        <v>5379695</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170</v>
      </c>
      <c r="F25" s="458"/>
      <c r="G25" s="458"/>
      <c r="H25" s="458"/>
      <c r="I25" s="458"/>
      <c r="J25" s="458"/>
      <c r="K25" s="459"/>
      <c r="L25" s="479">
        <v>1</v>
      </c>
      <c r="M25" s="480"/>
      <c r="N25" s="480"/>
      <c r="O25" s="480"/>
      <c r="P25" s="519"/>
      <c r="Q25" s="479">
        <v>5910</v>
      </c>
      <c r="R25" s="480"/>
      <c r="S25" s="480"/>
      <c r="T25" s="480"/>
      <c r="U25" s="480"/>
      <c r="V25" s="519"/>
      <c r="W25" s="578"/>
      <c r="X25" s="566"/>
      <c r="Y25" s="567"/>
      <c r="Z25" s="478" t="s">
        <v>171</v>
      </c>
      <c r="AA25" s="458"/>
      <c r="AB25" s="458"/>
      <c r="AC25" s="458"/>
      <c r="AD25" s="458"/>
      <c r="AE25" s="458"/>
      <c r="AF25" s="458"/>
      <c r="AG25" s="459"/>
      <c r="AH25" s="479" t="s">
        <v>136</v>
      </c>
      <c r="AI25" s="480"/>
      <c r="AJ25" s="480"/>
      <c r="AK25" s="480"/>
      <c r="AL25" s="519"/>
      <c r="AM25" s="479" t="s">
        <v>127</v>
      </c>
      <c r="AN25" s="480"/>
      <c r="AO25" s="480"/>
      <c r="AP25" s="480"/>
      <c r="AQ25" s="480"/>
      <c r="AR25" s="519"/>
      <c r="AS25" s="479" t="s">
        <v>127</v>
      </c>
      <c r="AT25" s="480"/>
      <c r="AU25" s="480"/>
      <c r="AV25" s="480"/>
      <c r="AW25" s="480"/>
      <c r="AX25" s="481"/>
      <c r="AY25" s="388" t="s">
        <v>172</v>
      </c>
      <c r="AZ25" s="389"/>
      <c r="BA25" s="389"/>
      <c r="BB25" s="389"/>
      <c r="BC25" s="389"/>
      <c r="BD25" s="389"/>
      <c r="BE25" s="389"/>
      <c r="BF25" s="389"/>
      <c r="BG25" s="389"/>
      <c r="BH25" s="389"/>
      <c r="BI25" s="389"/>
      <c r="BJ25" s="389"/>
      <c r="BK25" s="389"/>
      <c r="BL25" s="389"/>
      <c r="BM25" s="390"/>
      <c r="BN25" s="391">
        <v>2444637</v>
      </c>
      <c r="BO25" s="392"/>
      <c r="BP25" s="392"/>
      <c r="BQ25" s="392"/>
      <c r="BR25" s="392"/>
      <c r="BS25" s="392"/>
      <c r="BT25" s="392"/>
      <c r="BU25" s="393"/>
      <c r="BV25" s="391">
        <v>354568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173</v>
      </c>
      <c r="F26" s="458"/>
      <c r="G26" s="458"/>
      <c r="H26" s="458"/>
      <c r="I26" s="458"/>
      <c r="J26" s="458"/>
      <c r="K26" s="459"/>
      <c r="L26" s="479">
        <v>1</v>
      </c>
      <c r="M26" s="480"/>
      <c r="N26" s="480"/>
      <c r="O26" s="480"/>
      <c r="P26" s="519"/>
      <c r="Q26" s="479">
        <v>5550</v>
      </c>
      <c r="R26" s="480"/>
      <c r="S26" s="480"/>
      <c r="T26" s="480"/>
      <c r="U26" s="480"/>
      <c r="V26" s="519"/>
      <c r="W26" s="578"/>
      <c r="X26" s="566"/>
      <c r="Y26" s="567"/>
      <c r="Z26" s="478" t="s">
        <v>174</v>
      </c>
      <c r="AA26" s="588"/>
      <c r="AB26" s="588"/>
      <c r="AC26" s="588"/>
      <c r="AD26" s="588"/>
      <c r="AE26" s="588"/>
      <c r="AF26" s="588"/>
      <c r="AG26" s="589"/>
      <c r="AH26" s="479">
        <v>2</v>
      </c>
      <c r="AI26" s="480"/>
      <c r="AJ26" s="480"/>
      <c r="AK26" s="480"/>
      <c r="AL26" s="519"/>
      <c r="AM26" s="479" t="s">
        <v>175</v>
      </c>
      <c r="AN26" s="480"/>
      <c r="AO26" s="480"/>
      <c r="AP26" s="480"/>
      <c r="AQ26" s="480"/>
      <c r="AR26" s="519"/>
      <c r="AS26" s="479" t="s">
        <v>175</v>
      </c>
      <c r="AT26" s="480"/>
      <c r="AU26" s="480"/>
      <c r="AV26" s="480"/>
      <c r="AW26" s="480"/>
      <c r="AX26" s="481"/>
      <c r="AY26" s="431" t="s">
        <v>176</v>
      </c>
      <c r="AZ26" s="432"/>
      <c r="BA26" s="432"/>
      <c r="BB26" s="432"/>
      <c r="BC26" s="432"/>
      <c r="BD26" s="432"/>
      <c r="BE26" s="432"/>
      <c r="BF26" s="432"/>
      <c r="BG26" s="432"/>
      <c r="BH26" s="432"/>
      <c r="BI26" s="432"/>
      <c r="BJ26" s="432"/>
      <c r="BK26" s="432"/>
      <c r="BL26" s="432"/>
      <c r="BM26" s="433"/>
      <c r="BN26" s="428" t="s">
        <v>127</v>
      </c>
      <c r="BO26" s="429"/>
      <c r="BP26" s="429"/>
      <c r="BQ26" s="429"/>
      <c r="BR26" s="429"/>
      <c r="BS26" s="429"/>
      <c r="BT26" s="429"/>
      <c r="BU26" s="430"/>
      <c r="BV26" s="428" t="s">
        <v>127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177</v>
      </c>
      <c r="F27" s="458"/>
      <c r="G27" s="458"/>
      <c r="H27" s="458"/>
      <c r="I27" s="458"/>
      <c r="J27" s="458"/>
      <c r="K27" s="459"/>
      <c r="L27" s="479">
        <v>1</v>
      </c>
      <c r="M27" s="480"/>
      <c r="N27" s="480"/>
      <c r="O27" s="480"/>
      <c r="P27" s="519"/>
      <c r="Q27" s="479">
        <v>2760</v>
      </c>
      <c r="R27" s="480"/>
      <c r="S27" s="480"/>
      <c r="T27" s="480"/>
      <c r="U27" s="480"/>
      <c r="V27" s="519"/>
      <c r="W27" s="578"/>
      <c r="X27" s="566"/>
      <c r="Y27" s="567"/>
      <c r="Z27" s="478" t="s">
        <v>178</v>
      </c>
      <c r="AA27" s="458"/>
      <c r="AB27" s="458"/>
      <c r="AC27" s="458"/>
      <c r="AD27" s="458"/>
      <c r="AE27" s="458"/>
      <c r="AF27" s="458"/>
      <c r="AG27" s="459"/>
      <c r="AH27" s="479">
        <v>12</v>
      </c>
      <c r="AI27" s="480"/>
      <c r="AJ27" s="480"/>
      <c r="AK27" s="480"/>
      <c r="AL27" s="519"/>
      <c r="AM27" s="479">
        <v>34722</v>
      </c>
      <c r="AN27" s="480"/>
      <c r="AO27" s="480"/>
      <c r="AP27" s="480"/>
      <c r="AQ27" s="480"/>
      <c r="AR27" s="519"/>
      <c r="AS27" s="479">
        <v>2894</v>
      </c>
      <c r="AT27" s="480"/>
      <c r="AU27" s="480"/>
      <c r="AV27" s="480"/>
      <c r="AW27" s="480"/>
      <c r="AX27" s="481"/>
      <c r="AY27" s="520" t="s">
        <v>179</v>
      </c>
      <c r="AZ27" s="521"/>
      <c r="BA27" s="521"/>
      <c r="BB27" s="521"/>
      <c r="BC27" s="521"/>
      <c r="BD27" s="521"/>
      <c r="BE27" s="521"/>
      <c r="BF27" s="521"/>
      <c r="BG27" s="521"/>
      <c r="BH27" s="521"/>
      <c r="BI27" s="521"/>
      <c r="BJ27" s="521"/>
      <c r="BK27" s="521"/>
      <c r="BL27" s="521"/>
      <c r="BM27" s="522"/>
      <c r="BN27" s="601">
        <v>2275</v>
      </c>
      <c r="BO27" s="602"/>
      <c r="BP27" s="602"/>
      <c r="BQ27" s="602"/>
      <c r="BR27" s="602"/>
      <c r="BS27" s="602"/>
      <c r="BT27" s="602"/>
      <c r="BU27" s="603"/>
      <c r="BV27" s="601">
        <v>2274</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180</v>
      </c>
      <c r="F28" s="458"/>
      <c r="G28" s="458"/>
      <c r="H28" s="458"/>
      <c r="I28" s="458"/>
      <c r="J28" s="458"/>
      <c r="K28" s="459"/>
      <c r="L28" s="479">
        <v>1</v>
      </c>
      <c r="M28" s="480"/>
      <c r="N28" s="480"/>
      <c r="O28" s="480"/>
      <c r="P28" s="519"/>
      <c r="Q28" s="479">
        <v>2300</v>
      </c>
      <c r="R28" s="480"/>
      <c r="S28" s="480"/>
      <c r="T28" s="480"/>
      <c r="U28" s="480"/>
      <c r="V28" s="519"/>
      <c r="W28" s="578"/>
      <c r="X28" s="566"/>
      <c r="Y28" s="567"/>
      <c r="Z28" s="478" t="s">
        <v>181</v>
      </c>
      <c r="AA28" s="458"/>
      <c r="AB28" s="458"/>
      <c r="AC28" s="458"/>
      <c r="AD28" s="458"/>
      <c r="AE28" s="458"/>
      <c r="AF28" s="458"/>
      <c r="AG28" s="459"/>
      <c r="AH28" s="479" t="s">
        <v>127</v>
      </c>
      <c r="AI28" s="480"/>
      <c r="AJ28" s="480"/>
      <c r="AK28" s="480"/>
      <c r="AL28" s="519"/>
      <c r="AM28" s="479" t="s">
        <v>127</v>
      </c>
      <c r="AN28" s="480"/>
      <c r="AO28" s="480"/>
      <c r="AP28" s="480"/>
      <c r="AQ28" s="480"/>
      <c r="AR28" s="519"/>
      <c r="AS28" s="479" t="s">
        <v>136</v>
      </c>
      <c r="AT28" s="480"/>
      <c r="AU28" s="480"/>
      <c r="AV28" s="480"/>
      <c r="AW28" s="480"/>
      <c r="AX28" s="481"/>
      <c r="AY28" s="604" t="s">
        <v>182</v>
      </c>
      <c r="AZ28" s="605"/>
      <c r="BA28" s="605"/>
      <c r="BB28" s="606"/>
      <c r="BC28" s="388" t="s">
        <v>47</v>
      </c>
      <c r="BD28" s="389"/>
      <c r="BE28" s="389"/>
      <c r="BF28" s="389"/>
      <c r="BG28" s="389"/>
      <c r="BH28" s="389"/>
      <c r="BI28" s="389"/>
      <c r="BJ28" s="389"/>
      <c r="BK28" s="389"/>
      <c r="BL28" s="389"/>
      <c r="BM28" s="390"/>
      <c r="BN28" s="391">
        <v>1517094</v>
      </c>
      <c r="BO28" s="392"/>
      <c r="BP28" s="392"/>
      <c r="BQ28" s="392"/>
      <c r="BR28" s="392"/>
      <c r="BS28" s="392"/>
      <c r="BT28" s="392"/>
      <c r="BU28" s="393"/>
      <c r="BV28" s="391">
        <v>1530352</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183</v>
      </c>
      <c r="F29" s="458"/>
      <c r="G29" s="458"/>
      <c r="H29" s="458"/>
      <c r="I29" s="458"/>
      <c r="J29" s="458"/>
      <c r="K29" s="459"/>
      <c r="L29" s="479">
        <v>12</v>
      </c>
      <c r="M29" s="480"/>
      <c r="N29" s="480"/>
      <c r="O29" s="480"/>
      <c r="P29" s="519"/>
      <c r="Q29" s="479">
        <v>2150</v>
      </c>
      <c r="R29" s="480"/>
      <c r="S29" s="480"/>
      <c r="T29" s="480"/>
      <c r="U29" s="480"/>
      <c r="V29" s="519"/>
      <c r="W29" s="579"/>
      <c r="X29" s="580"/>
      <c r="Y29" s="581"/>
      <c r="Z29" s="478" t="s">
        <v>184</v>
      </c>
      <c r="AA29" s="458"/>
      <c r="AB29" s="458"/>
      <c r="AC29" s="458"/>
      <c r="AD29" s="458"/>
      <c r="AE29" s="458"/>
      <c r="AF29" s="458"/>
      <c r="AG29" s="459"/>
      <c r="AH29" s="479">
        <v>121</v>
      </c>
      <c r="AI29" s="480"/>
      <c r="AJ29" s="480"/>
      <c r="AK29" s="480"/>
      <c r="AL29" s="519"/>
      <c r="AM29" s="479">
        <v>348533</v>
      </c>
      <c r="AN29" s="480"/>
      <c r="AO29" s="480"/>
      <c r="AP29" s="480"/>
      <c r="AQ29" s="480"/>
      <c r="AR29" s="519"/>
      <c r="AS29" s="479">
        <v>2880</v>
      </c>
      <c r="AT29" s="480"/>
      <c r="AU29" s="480"/>
      <c r="AV29" s="480"/>
      <c r="AW29" s="480"/>
      <c r="AX29" s="481"/>
      <c r="AY29" s="607"/>
      <c r="AZ29" s="608"/>
      <c r="BA29" s="608"/>
      <c r="BB29" s="609"/>
      <c r="BC29" s="462" t="s">
        <v>185</v>
      </c>
      <c r="BD29" s="463"/>
      <c r="BE29" s="463"/>
      <c r="BF29" s="463"/>
      <c r="BG29" s="463"/>
      <c r="BH29" s="463"/>
      <c r="BI29" s="463"/>
      <c r="BJ29" s="463"/>
      <c r="BK29" s="463"/>
      <c r="BL29" s="463"/>
      <c r="BM29" s="464"/>
      <c r="BN29" s="428">
        <v>106713</v>
      </c>
      <c r="BO29" s="429"/>
      <c r="BP29" s="429"/>
      <c r="BQ29" s="429"/>
      <c r="BR29" s="429"/>
      <c r="BS29" s="429"/>
      <c r="BT29" s="429"/>
      <c r="BU29" s="430"/>
      <c r="BV29" s="428">
        <v>106686</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186</v>
      </c>
      <c r="X30" s="586"/>
      <c r="Y30" s="586"/>
      <c r="Z30" s="586"/>
      <c r="AA30" s="586"/>
      <c r="AB30" s="586"/>
      <c r="AC30" s="586"/>
      <c r="AD30" s="586"/>
      <c r="AE30" s="586"/>
      <c r="AF30" s="586"/>
      <c r="AG30" s="587"/>
      <c r="AH30" s="544">
        <v>98.3</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498754</v>
      </c>
      <c r="BO30" s="602"/>
      <c r="BP30" s="602"/>
      <c r="BQ30" s="602"/>
      <c r="BR30" s="602"/>
      <c r="BS30" s="602"/>
      <c r="BT30" s="602"/>
      <c r="BU30" s="603"/>
      <c r="BV30" s="601">
        <v>431814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193</v>
      </c>
      <c r="D33" s="452"/>
      <c r="E33" s="417" t="s">
        <v>194</v>
      </c>
      <c r="F33" s="417"/>
      <c r="G33" s="417"/>
      <c r="H33" s="417"/>
      <c r="I33" s="417"/>
      <c r="J33" s="417"/>
      <c r="K33" s="417"/>
      <c r="L33" s="417"/>
      <c r="M33" s="417"/>
      <c r="N33" s="417"/>
      <c r="O33" s="417"/>
      <c r="P33" s="417"/>
      <c r="Q33" s="417"/>
      <c r="R33" s="417"/>
      <c r="S33" s="417"/>
      <c r="T33" s="215"/>
      <c r="U33" s="452" t="s">
        <v>195</v>
      </c>
      <c r="V33" s="452"/>
      <c r="W33" s="417" t="s">
        <v>196</v>
      </c>
      <c r="X33" s="417"/>
      <c r="Y33" s="417"/>
      <c r="Z33" s="417"/>
      <c r="AA33" s="417"/>
      <c r="AB33" s="417"/>
      <c r="AC33" s="417"/>
      <c r="AD33" s="417"/>
      <c r="AE33" s="417"/>
      <c r="AF33" s="417"/>
      <c r="AG33" s="417"/>
      <c r="AH33" s="417"/>
      <c r="AI33" s="417"/>
      <c r="AJ33" s="417"/>
      <c r="AK33" s="417"/>
      <c r="AL33" s="215"/>
      <c r="AM33" s="452" t="s">
        <v>193</v>
      </c>
      <c r="AN33" s="452"/>
      <c r="AO33" s="417" t="s">
        <v>194</v>
      </c>
      <c r="AP33" s="417"/>
      <c r="AQ33" s="417"/>
      <c r="AR33" s="417"/>
      <c r="AS33" s="417"/>
      <c r="AT33" s="417"/>
      <c r="AU33" s="417"/>
      <c r="AV33" s="417"/>
      <c r="AW33" s="417"/>
      <c r="AX33" s="417"/>
      <c r="AY33" s="417"/>
      <c r="AZ33" s="417"/>
      <c r="BA33" s="417"/>
      <c r="BB33" s="417"/>
      <c r="BC33" s="417"/>
      <c r="BD33" s="216"/>
      <c r="BE33" s="417" t="s">
        <v>197</v>
      </c>
      <c r="BF33" s="417"/>
      <c r="BG33" s="417" t="s">
        <v>198</v>
      </c>
      <c r="BH33" s="417"/>
      <c r="BI33" s="417"/>
      <c r="BJ33" s="417"/>
      <c r="BK33" s="417"/>
      <c r="BL33" s="417"/>
      <c r="BM33" s="417"/>
      <c r="BN33" s="417"/>
      <c r="BO33" s="417"/>
      <c r="BP33" s="417"/>
      <c r="BQ33" s="417"/>
      <c r="BR33" s="417"/>
      <c r="BS33" s="417"/>
      <c r="BT33" s="417"/>
      <c r="BU33" s="417"/>
      <c r="BV33" s="216"/>
      <c r="BW33" s="452" t="s">
        <v>197</v>
      </c>
      <c r="BX33" s="452"/>
      <c r="BY33" s="417" t="s">
        <v>199</v>
      </c>
      <c r="BZ33" s="417"/>
      <c r="CA33" s="417"/>
      <c r="CB33" s="417"/>
      <c r="CC33" s="417"/>
      <c r="CD33" s="417"/>
      <c r="CE33" s="417"/>
      <c r="CF33" s="417"/>
      <c r="CG33" s="417"/>
      <c r="CH33" s="417"/>
      <c r="CI33" s="417"/>
      <c r="CJ33" s="417"/>
      <c r="CK33" s="417"/>
      <c r="CL33" s="417"/>
      <c r="CM33" s="417"/>
      <c r="CN33" s="215"/>
      <c r="CO33" s="452" t="s">
        <v>193</v>
      </c>
      <c r="CP33" s="452"/>
      <c r="CQ33" s="417" t="s">
        <v>200</v>
      </c>
      <c r="CR33" s="417"/>
      <c r="CS33" s="417"/>
      <c r="CT33" s="417"/>
      <c r="CU33" s="417"/>
      <c r="CV33" s="417"/>
      <c r="CW33" s="417"/>
      <c r="CX33" s="417"/>
      <c r="CY33" s="417"/>
      <c r="CZ33" s="417"/>
      <c r="DA33" s="417"/>
      <c r="DB33" s="417"/>
      <c r="DC33" s="417"/>
      <c r="DD33" s="417"/>
      <c r="DE33" s="417"/>
      <c r="DF33" s="215"/>
      <c r="DG33" s="613" t="s">
        <v>201</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2</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4</v>
      </c>
      <c r="AN34" s="614"/>
      <c r="AO34" s="615" t="str">
        <f>IF('各会計、関係団体の財政状況及び健全化判断比率'!B30="","",'各会計、関係団体の財政状況及び健全化判断比率'!B30)</f>
        <v>水道事業会計</v>
      </c>
      <c r="AP34" s="615"/>
      <c r="AQ34" s="615"/>
      <c r="AR34" s="615"/>
      <c r="AS34" s="615"/>
      <c r="AT34" s="615"/>
      <c r="AU34" s="615"/>
      <c r="AV34" s="615"/>
      <c r="AW34" s="615"/>
      <c r="AX34" s="615"/>
      <c r="AY34" s="615"/>
      <c r="AZ34" s="615"/>
      <c r="BA34" s="615"/>
      <c r="BB34" s="615"/>
      <c r="BC34" s="615"/>
      <c r="BD34" s="213"/>
      <c r="BE34" s="614">
        <f>IF(BG34="","",MAX(C34:D43,U34:V43,AM34:AN43)+1)</f>
        <v>5</v>
      </c>
      <c r="BF34" s="614"/>
      <c r="BG34" s="615" t="str">
        <f>IF('各会計、関係団体の財政状況及び健全化判断比率'!B31="","",'各会計、関係団体の財政状況及び健全化判断比率'!B31)</f>
        <v>公共下水道事業特別会計</v>
      </c>
      <c r="BH34" s="615"/>
      <c r="BI34" s="615"/>
      <c r="BJ34" s="615"/>
      <c r="BK34" s="615"/>
      <c r="BL34" s="615"/>
      <c r="BM34" s="615"/>
      <c r="BN34" s="615"/>
      <c r="BO34" s="615"/>
      <c r="BP34" s="615"/>
      <c r="BQ34" s="615"/>
      <c r="BR34" s="615"/>
      <c r="BS34" s="615"/>
      <c r="BT34" s="615"/>
      <c r="BU34" s="615"/>
      <c r="BV34" s="213"/>
      <c r="BW34" s="614" t="str">
        <f>IF(BY34="","",MAX(C34:D43,U34:V43,AM34:AN43,BE34:BF43)+1)</f>
        <v/>
      </c>
      <c r="BX34" s="614"/>
      <c r="BY34" s="615" t="str">
        <f>IF('各会計、関係団体の財政状況及び健全化判断比率'!B68="","",'各会計、関係団体の財政状況及び健全化判断比率'!B68)</f>
        <v/>
      </c>
      <c r="BZ34" s="615"/>
      <c r="CA34" s="615"/>
      <c r="CB34" s="615"/>
      <c r="CC34" s="615"/>
      <c r="CD34" s="615"/>
      <c r="CE34" s="615"/>
      <c r="CF34" s="615"/>
      <c r="CG34" s="615"/>
      <c r="CH34" s="615"/>
      <c r="CI34" s="615"/>
      <c r="CJ34" s="615"/>
      <c r="CK34" s="615"/>
      <c r="CL34" s="615"/>
      <c r="CM34" s="615"/>
      <c r="CN34" s="213"/>
      <c r="CO34" s="614">
        <f>IF(CQ34="","",MAX(C34:D43,U34:V43,AM34:AN43,BE34:BF43,BW34:BX43)+1)</f>
        <v>6</v>
      </c>
      <c r="CP34" s="614"/>
      <c r="CQ34" s="615" t="str">
        <f>IF('各会計、関係団体の財政状況及び健全化判断比率'!BS7="","",'各会計、関係団体の財政状況及び健全化判断比率'!BS7)</f>
        <v>沖縄県土地開発公社与那原支社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t="str">
        <f>IF(E35="","",C34+1)</f>
        <v/>
      </c>
      <c r="D35" s="614"/>
      <c r="E35" s="615" t="str">
        <f>IF('各会計、関係団体の財政状況及び健全化判断比率'!B8="","",'各会計、関係団体の財政状況及び健全化判断比率'!B8)</f>
        <v/>
      </c>
      <c r="F35" s="615"/>
      <c r="G35" s="615"/>
      <c r="H35" s="615"/>
      <c r="I35" s="615"/>
      <c r="J35" s="615"/>
      <c r="K35" s="615"/>
      <c r="L35" s="615"/>
      <c r="M35" s="615"/>
      <c r="N35" s="615"/>
      <c r="O35" s="615"/>
      <c r="P35" s="615"/>
      <c r="Q35" s="615"/>
      <c r="R35" s="615"/>
      <c r="S35" s="615"/>
      <c r="T35" s="213"/>
      <c r="U35" s="614">
        <f>IF(W35="","",U34+1)</f>
        <v>3</v>
      </c>
      <c r="V35" s="614"/>
      <c r="W35" s="615" t="str">
        <f>IF('各会計、関係団体の財政状況及び健全化判断比率'!B29="","",'各会計、関係団体の財政状況及び健全化判断比率'!B29)</f>
        <v>後期高齢者医療特別会計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t="str">
        <f t="shared" ref="BW35:BW43" si="2">IF(BY35="","",BW34+1)</f>
        <v/>
      </c>
      <c r="BX35" s="614"/>
      <c r="BY35" s="615" t="str">
        <f>IF('各会計、関係団体の財政状況及び健全化判断比率'!B69="","",'各会計、関係団体の財政状況及び健全化判断比率'!B69)</f>
        <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t="str">
        <f t="shared" ref="U36:U43" si="4">IF(W36="","",U35+1)</f>
        <v/>
      </c>
      <c r="V36" s="614"/>
      <c r="W36" s="615"/>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t="str">
        <f t="shared" si="2"/>
        <v/>
      </c>
      <c r="BX36" s="614"/>
      <c r="BY36" s="615" t="str">
        <f>IF('各会計、関係団体の財政状況及び健全化判断比率'!B70="","",'各会計、関係団体の財政状況及び健全化判断比率'!B70)</f>
        <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t="str">
        <f t="shared" si="2"/>
        <v/>
      </c>
      <c r="BX37" s="614"/>
      <c r="BY37" s="615" t="str">
        <f>IF('各会計、関係団体の財政状況及び健全化判断比率'!B71="","",'各会計、関係団体の財政状況及び健全化判断比率'!B71)</f>
        <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RF2NTLVerDUYnlTvDC/YUSp+mPD+X0w5bth2Rqn6XxdPFJbEfUxQBO7wLbv0LJZy5pVZb/pZKE1rxqHMfd+gA==" saltValue="GQ8odieM3RQO3Cv7N/GpR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5" zoomScale="70" zoomScaleNormal="70" zoomScaleSheetLayoutView="100" workbookViewId="0">
      <selection activeCell="BN18" sqref="BN18:BU1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537</v>
      </c>
      <c r="G33" s="29" t="s">
        <v>538</v>
      </c>
      <c r="H33" s="29" t="s">
        <v>539</v>
      </c>
      <c r="I33" s="29" t="s">
        <v>540</v>
      </c>
      <c r="J33" s="30" t="s">
        <v>541</v>
      </c>
      <c r="K33" s="22"/>
      <c r="L33" s="22"/>
      <c r="M33" s="22"/>
      <c r="N33" s="22"/>
      <c r="O33" s="22"/>
      <c r="P33" s="22"/>
    </row>
    <row r="34" spans="1:16" ht="39" customHeight="1" x14ac:dyDescent="0.15">
      <c r="A34" s="22"/>
      <c r="B34" s="31"/>
      <c r="C34" s="1206" t="s">
        <v>546</v>
      </c>
      <c r="D34" s="1206"/>
      <c r="E34" s="1207"/>
      <c r="F34" s="32">
        <v>6.3</v>
      </c>
      <c r="G34" s="33">
        <v>6.72</v>
      </c>
      <c r="H34" s="33">
        <v>6.68</v>
      </c>
      <c r="I34" s="33">
        <v>6.49</v>
      </c>
      <c r="J34" s="34">
        <v>6.05</v>
      </c>
      <c r="K34" s="22"/>
      <c r="L34" s="22"/>
      <c r="M34" s="22"/>
      <c r="N34" s="22"/>
      <c r="O34" s="22"/>
      <c r="P34" s="22"/>
    </row>
    <row r="35" spans="1:16" ht="39" customHeight="1" x14ac:dyDescent="0.15">
      <c r="A35" s="22"/>
      <c r="B35" s="35"/>
      <c r="C35" s="1200" t="s">
        <v>547</v>
      </c>
      <c r="D35" s="1201"/>
      <c r="E35" s="1202"/>
      <c r="F35" s="36">
        <v>10.35</v>
      </c>
      <c r="G35" s="37">
        <v>6</v>
      </c>
      <c r="H35" s="37">
        <v>8.3699999999999992</v>
      </c>
      <c r="I35" s="37">
        <v>4.05</v>
      </c>
      <c r="J35" s="38">
        <v>2.34</v>
      </c>
      <c r="K35" s="22"/>
      <c r="L35" s="22"/>
      <c r="M35" s="22"/>
      <c r="N35" s="22"/>
      <c r="O35" s="22"/>
      <c r="P35" s="22"/>
    </row>
    <row r="36" spans="1:16" ht="39" customHeight="1" x14ac:dyDescent="0.15">
      <c r="A36" s="22"/>
      <c r="B36" s="35"/>
      <c r="C36" s="1200" t="s">
        <v>548</v>
      </c>
      <c r="D36" s="1201"/>
      <c r="E36" s="1202"/>
      <c r="F36" s="36">
        <v>7.0000000000000007E-2</v>
      </c>
      <c r="G36" s="37">
        <v>0.05</v>
      </c>
      <c r="H36" s="37">
        <v>0.11</v>
      </c>
      <c r="I36" s="37">
        <v>7.0000000000000007E-2</v>
      </c>
      <c r="J36" s="38">
        <v>0.11</v>
      </c>
      <c r="K36" s="22"/>
      <c r="L36" s="22"/>
      <c r="M36" s="22"/>
      <c r="N36" s="22"/>
      <c r="O36" s="22"/>
      <c r="P36" s="22"/>
    </row>
    <row r="37" spans="1:16" ht="39" customHeight="1" x14ac:dyDescent="0.15">
      <c r="A37" s="22"/>
      <c r="B37" s="35"/>
      <c r="C37" s="1200" t="s">
        <v>549</v>
      </c>
      <c r="D37" s="1201"/>
      <c r="E37" s="1202"/>
      <c r="F37" s="36">
        <v>0.28999999999999998</v>
      </c>
      <c r="G37" s="37">
        <v>0.38</v>
      </c>
      <c r="H37" s="37">
        <v>0.16</v>
      </c>
      <c r="I37" s="37">
        <v>0.12</v>
      </c>
      <c r="J37" s="38">
        <v>0.08</v>
      </c>
      <c r="K37" s="22"/>
      <c r="L37" s="22"/>
      <c r="M37" s="22"/>
      <c r="N37" s="22"/>
      <c r="O37" s="22"/>
      <c r="P37" s="22"/>
    </row>
    <row r="38" spans="1:16" ht="39" customHeight="1" x14ac:dyDescent="0.15">
      <c r="A38" s="22"/>
      <c r="B38" s="35"/>
      <c r="C38" s="1200" t="s">
        <v>550</v>
      </c>
      <c r="D38" s="1201"/>
      <c r="E38" s="1202"/>
      <c r="F38" s="36">
        <v>0.01</v>
      </c>
      <c r="G38" s="37">
        <v>0.01</v>
      </c>
      <c r="H38" s="37">
        <v>0.01</v>
      </c>
      <c r="I38" s="37">
        <v>0.01</v>
      </c>
      <c r="J38" s="38">
        <v>0.03</v>
      </c>
      <c r="K38" s="22"/>
      <c r="L38" s="22"/>
      <c r="M38" s="22"/>
      <c r="N38" s="22"/>
      <c r="O38" s="22"/>
      <c r="P38" s="22"/>
    </row>
    <row r="39" spans="1:16" ht="39" customHeight="1" x14ac:dyDescent="0.15">
      <c r="A39" s="22"/>
      <c r="B39" s="35"/>
      <c r="C39" s="1200"/>
      <c r="D39" s="1201"/>
      <c r="E39" s="1202"/>
      <c r="F39" s="36"/>
      <c r="G39" s="37"/>
      <c r="H39" s="37"/>
      <c r="I39" s="37"/>
      <c r="J39" s="38"/>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551</v>
      </c>
      <c r="D42" s="1201"/>
      <c r="E42" s="1202"/>
      <c r="F42" s="36" t="s">
        <v>496</v>
      </c>
      <c r="G42" s="37" t="s">
        <v>496</v>
      </c>
      <c r="H42" s="37" t="s">
        <v>496</v>
      </c>
      <c r="I42" s="37" t="s">
        <v>496</v>
      </c>
      <c r="J42" s="38" t="s">
        <v>496</v>
      </c>
      <c r="K42" s="22"/>
      <c r="L42" s="22"/>
      <c r="M42" s="22"/>
      <c r="N42" s="22"/>
      <c r="O42" s="22"/>
      <c r="P42" s="22"/>
    </row>
    <row r="43" spans="1:16" ht="39" customHeight="1" thickBot="1" x14ac:dyDescent="0.2">
      <c r="A43" s="22"/>
      <c r="B43" s="40"/>
      <c r="C43" s="1203" t="s">
        <v>552</v>
      </c>
      <c r="D43" s="1204"/>
      <c r="E43" s="1205"/>
      <c r="F43" s="41" t="s">
        <v>496</v>
      </c>
      <c r="G43" s="42" t="s">
        <v>496</v>
      </c>
      <c r="H43" s="42" t="s">
        <v>496</v>
      </c>
      <c r="I43" s="42" t="s">
        <v>496</v>
      </c>
      <c r="J43" s="43" t="s">
        <v>496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JJ85FOSzUwOLMI/0kkmaAzO4pWRwxHlJlN/QpzCZ9WGsxbZ/AS5ulE9OTApsi6fWTqK9RJv+lnfw/2mKf2lwg==" saltValue="TcYUZNs0KW4Z8LbYdYb2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5" zoomScale="70" zoomScaleNormal="70" zoomScaleSheetLayoutView="55" workbookViewId="0">
      <selection activeCell="BN18" sqref="BN18:BU1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537</v>
      </c>
      <c r="L44" s="56" t="s">
        <v>538</v>
      </c>
      <c r="M44" s="56" t="s">
        <v>539</v>
      </c>
      <c r="N44" s="56" t="s">
        <v>540</v>
      </c>
      <c r="O44" s="57" t="s">
        <v>541</v>
      </c>
      <c r="P44" s="48"/>
      <c r="Q44" s="48"/>
      <c r="R44" s="48"/>
      <c r="S44" s="48"/>
      <c r="T44" s="48"/>
      <c r="U44" s="48"/>
    </row>
    <row r="45" spans="1:21" ht="30.75" customHeight="1" x14ac:dyDescent="0.15">
      <c r="A45" s="48"/>
      <c r="B45" s="1208" t="s">
        <v>10</v>
      </c>
      <c r="C45" s="1209"/>
      <c r="D45" s="58"/>
      <c r="E45" s="1214" t="s">
        <v>11</v>
      </c>
      <c r="F45" s="1214"/>
      <c r="G45" s="1214"/>
      <c r="H45" s="1214"/>
      <c r="I45" s="1214"/>
      <c r="J45" s="1215"/>
      <c r="K45" s="59">
        <v>516</v>
      </c>
      <c r="L45" s="60">
        <v>524</v>
      </c>
      <c r="M45" s="60">
        <v>484</v>
      </c>
      <c r="N45" s="60">
        <v>500</v>
      </c>
      <c r="O45" s="61">
        <v>527</v>
      </c>
      <c r="P45" s="48"/>
      <c r="Q45" s="48"/>
      <c r="R45" s="48"/>
      <c r="S45" s="48"/>
      <c r="T45" s="48"/>
      <c r="U45" s="48"/>
    </row>
    <row r="46" spans="1:21" ht="30.75" customHeight="1" x14ac:dyDescent="0.15">
      <c r="A46" s="48"/>
      <c r="B46" s="1210"/>
      <c r="C46" s="1211"/>
      <c r="D46" s="62"/>
      <c r="E46" s="1216" t="s">
        <v>12</v>
      </c>
      <c r="F46" s="1216"/>
      <c r="G46" s="1216"/>
      <c r="H46" s="1216"/>
      <c r="I46" s="1216"/>
      <c r="J46" s="1217"/>
      <c r="K46" s="63" t="s">
        <v>496</v>
      </c>
      <c r="L46" s="64" t="s">
        <v>496</v>
      </c>
      <c r="M46" s="64" t="s">
        <v>496</v>
      </c>
      <c r="N46" s="64" t="s">
        <v>496</v>
      </c>
      <c r="O46" s="65" t="s">
        <v>496</v>
      </c>
      <c r="P46" s="48"/>
      <c r="Q46" s="48"/>
      <c r="R46" s="48"/>
      <c r="S46" s="48"/>
      <c r="T46" s="48"/>
      <c r="U46" s="48"/>
    </row>
    <row r="47" spans="1:21" ht="30.75" customHeight="1" x14ac:dyDescent="0.15">
      <c r="A47" s="48"/>
      <c r="B47" s="1210"/>
      <c r="C47" s="1211"/>
      <c r="D47" s="62"/>
      <c r="E47" s="1216" t="s">
        <v>13</v>
      </c>
      <c r="F47" s="1216"/>
      <c r="G47" s="1216"/>
      <c r="H47" s="1216"/>
      <c r="I47" s="1216"/>
      <c r="J47" s="1217"/>
      <c r="K47" s="63" t="s">
        <v>496</v>
      </c>
      <c r="L47" s="64" t="s">
        <v>496</v>
      </c>
      <c r="M47" s="64" t="s">
        <v>496</v>
      </c>
      <c r="N47" s="64" t="s">
        <v>496</v>
      </c>
      <c r="O47" s="65" t="s">
        <v>496</v>
      </c>
      <c r="P47" s="48"/>
      <c r="Q47" s="48"/>
      <c r="R47" s="48"/>
      <c r="S47" s="48"/>
      <c r="T47" s="48"/>
      <c r="U47" s="48"/>
    </row>
    <row r="48" spans="1:21" ht="30.75" customHeight="1" x14ac:dyDescent="0.15">
      <c r="A48" s="48"/>
      <c r="B48" s="1210"/>
      <c r="C48" s="1211"/>
      <c r="D48" s="62"/>
      <c r="E48" s="1216" t="s">
        <v>14</v>
      </c>
      <c r="F48" s="1216"/>
      <c r="G48" s="1216"/>
      <c r="H48" s="1216"/>
      <c r="I48" s="1216"/>
      <c r="J48" s="1217"/>
      <c r="K48" s="63">
        <v>152</v>
      </c>
      <c r="L48" s="64">
        <v>130</v>
      </c>
      <c r="M48" s="64">
        <v>125</v>
      </c>
      <c r="N48" s="64">
        <v>132</v>
      </c>
      <c r="O48" s="65">
        <v>144</v>
      </c>
      <c r="P48" s="48"/>
      <c r="Q48" s="48"/>
      <c r="R48" s="48"/>
      <c r="S48" s="48"/>
      <c r="T48" s="48"/>
      <c r="U48" s="48"/>
    </row>
    <row r="49" spans="1:21" ht="30.75" customHeight="1" x14ac:dyDescent="0.15">
      <c r="A49" s="48"/>
      <c r="B49" s="1210"/>
      <c r="C49" s="1211"/>
      <c r="D49" s="62"/>
      <c r="E49" s="1216" t="s">
        <v>15</v>
      </c>
      <c r="F49" s="1216"/>
      <c r="G49" s="1216"/>
      <c r="H49" s="1216"/>
      <c r="I49" s="1216"/>
      <c r="J49" s="1217"/>
      <c r="K49" s="63">
        <v>38</v>
      </c>
      <c r="L49" s="64">
        <v>28</v>
      </c>
      <c r="M49" s="64">
        <v>42</v>
      </c>
      <c r="N49" s="64">
        <v>59</v>
      </c>
      <c r="O49" s="65">
        <v>34</v>
      </c>
      <c r="P49" s="48"/>
      <c r="Q49" s="48"/>
      <c r="R49" s="48"/>
      <c r="S49" s="48"/>
      <c r="T49" s="48"/>
      <c r="U49" s="48"/>
    </row>
    <row r="50" spans="1:21" ht="30.75" customHeight="1" x14ac:dyDescent="0.15">
      <c r="A50" s="48"/>
      <c r="B50" s="1210"/>
      <c r="C50" s="1211"/>
      <c r="D50" s="62"/>
      <c r="E50" s="1216" t="s">
        <v>16</v>
      </c>
      <c r="F50" s="1216"/>
      <c r="G50" s="1216"/>
      <c r="H50" s="1216"/>
      <c r="I50" s="1216"/>
      <c r="J50" s="1217"/>
      <c r="K50" s="63" t="s">
        <v>496</v>
      </c>
      <c r="L50" s="64" t="s">
        <v>496</v>
      </c>
      <c r="M50" s="64" t="s">
        <v>496</v>
      </c>
      <c r="N50" s="64" t="s">
        <v>496</v>
      </c>
      <c r="O50" s="65" t="s">
        <v>496</v>
      </c>
      <c r="P50" s="48"/>
      <c r="Q50" s="48"/>
      <c r="R50" s="48"/>
      <c r="S50" s="48"/>
      <c r="T50" s="48"/>
      <c r="U50" s="48"/>
    </row>
    <row r="51" spans="1:21" ht="30.75" customHeight="1" x14ac:dyDescent="0.15">
      <c r="A51" s="48"/>
      <c r="B51" s="1212"/>
      <c r="C51" s="1213"/>
      <c r="D51" s="66"/>
      <c r="E51" s="1216" t="s">
        <v>17</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8" t="s">
        <v>18</v>
      </c>
      <c r="C52" s="1219"/>
      <c r="D52" s="66"/>
      <c r="E52" s="1216" t="s">
        <v>19</v>
      </c>
      <c r="F52" s="1216"/>
      <c r="G52" s="1216"/>
      <c r="H52" s="1216"/>
      <c r="I52" s="1216"/>
      <c r="J52" s="1217"/>
      <c r="K52" s="63">
        <v>472</v>
      </c>
      <c r="L52" s="64">
        <v>493</v>
      </c>
      <c r="M52" s="64">
        <v>494</v>
      </c>
      <c r="N52" s="64">
        <v>506</v>
      </c>
      <c r="O52" s="65">
        <v>508</v>
      </c>
      <c r="P52" s="48"/>
      <c r="Q52" s="48"/>
      <c r="R52" s="48"/>
      <c r="S52" s="48"/>
      <c r="T52" s="48"/>
      <c r="U52" s="48"/>
    </row>
    <row r="53" spans="1:21" ht="30.75" customHeight="1" thickBot="1" x14ac:dyDescent="0.2">
      <c r="A53" s="48"/>
      <c r="B53" s="1220" t="s">
        <v>20</v>
      </c>
      <c r="C53" s="1221"/>
      <c r="D53" s="67"/>
      <c r="E53" s="1222" t="s">
        <v>21</v>
      </c>
      <c r="F53" s="1222"/>
      <c r="G53" s="1222"/>
      <c r="H53" s="1222"/>
      <c r="I53" s="1222"/>
      <c r="J53" s="1223"/>
      <c r="K53" s="68">
        <v>234</v>
      </c>
      <c r="L53" s="69">
        <v>189</v>
      </c>
      <c r="M53" s="69">
        <v>157</v>
      </c>
      <c r="N53" s="69">
        <v>185</v>
      </c>
      <c r="O53" s="70">
        <v>197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553</v>
      </c>
      <c r="L56" s="80" t="s">
        <v>554</v>
      </c>
      <c r="M56" s="80" t="s">
        <v>555</v>
      </c>
      <c r="N56" s="80" t="s">
        <v>556</v>
      </c>
      <c r="O56" s="81" t="s">
        <v>557</v>
      </c>
      <c r="P56" s="48"/>
      <c r="Q56" s="48"/>
      <c r="R56" s="48"/>
      <c r="S56" s="48"/>
      <c r="T56" s="48"/>
      <c r="U56" s="48"/>
    </row>
    <row r="57" spans="1:21" ht="31.5" customHeight="1" x14ac:dyDescent="0.15">
      <c r="B57" s="1224" t="s">
        <v>24</v>
      </c>
      <c r="C57" s="1225"/>
      <c r="D57" s="1228" t="s">
        <v>25</v>
      </c>
      <c r="E57" s="1229"/>
      <c r="F57" s="1229"/>
      <c r="G57" s="1229"/>
      <c r="H57" s="1229"/>
      <c r="I57" s="1229"/>
      <c r="J57" s="1230"/>
      <c r="K57" s="82" t="s">
        <v>563</v>
      </c>
      <c r="L57" s="83" t="s">
        <v>496</v>
      </c>
      <c r="M57" s="83" t="s">
        <v>496</v>
      </c>
      <c r="N57" s="83" t="s">
        <v>496</v>
      </c>
      <c r="O57" s="84" t="s">
        <v>496</v>
      </c>
    </row>
    <row r="58" spans="1:21" ht="31.5" customHeight="1" thickBot="1" x14ac:dyDescent="0.2">
      <c r="B58" s="1226"/>
      <c r="C58" s="1227"/>
      <c r="D58" s="1231" t="s">
        <v>26</v>
      </c>
      <c r="E58" s="1232"/>
      <c r="F58" s="1232"/>
      <c r="G58" s="1232"/>
      <c r="H58" s="1232"/>
      <c r="I58" s="1232"/>
      <c r="J58" s="1233"/>
      <c r="K58" s="85" t="s">
        <v>496</v>
      </c>
      <c r="L58" s="86" t="s">
        <v>496</v>
      </c>
      <c r="M58" s="86" t="s">
        <v>496</v>
      </c>
      <c r="N58" s="86" t="s">
        <v>496</v>
      </c>
      <c r="O58" s="87" t="s">
        <v>496</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T7PcKpI9m1OD0o+NTUTRcxXhGGqYU5eFd6rpDJYLek7FkB4Q2kziLhlrv+feWSGA62sOHKSHvIeDfXXJlxJHA==" saltValue="TvD0VqiQaEKmuQZNSt7Hq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40" zoomScale="70" zoomScaleNormal="70" zoomScaleSheetLayoutView="100" workbookViewId="0">
      <selection activeCell="BN18" sqref="BN18:BU18"/>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537</v>
      </c>
      <c r="J40" s="99" t="s">
        <v>538</v>
      </c>
      <c r="K40" s="99" t="s">
        <v>539</v>
      </c>
      <c r="L40" s="99" t="s">
        <v>540</v>
      </c>
      <c r="M40" s="100" t="s">
        <v>541</v>
      </c>
    </row>
    <row r="41" spans="2:13" ht="27.75" customHeight="1" x14ac:dyDescent="0.15">
      <c r="B41" s="1234" t="s">
        <v>29</v>
      </c>
      <c r="C41" s="1235"/>
      <c r="D41" s="101"/>
      <c r="E41" s="1240" t="s">
        <v>30</v>
      </c>
      <c r="F41" s="1240"/>
      <c r="G41" s="1240"/>
      <c r="H41" s="1241"/>
      <c r="I41" s="102">
        <v>6413</v>
      </c>
      <c r="J41" s="103">
        <v>6315</v>
      </c>
      <c r="K41" s="103">
        <v>6230</v>
      </c>
      <c r="L41" s="103">
        <v>6097</v>
      </c>
      <c r="M41" s="104">
        <v>5985</v>
      </c>
    </row>
    <row r="42" spans="2:13" ht="27.75" customHeight="1" x14ac:dyDescent="0.15">
      <c r="B42" s="1236"/>
      <c r="C42" s="1237"/>
      <c r="D42" s="105"/>
      <c r="E42" s="1242" t="s">
        <v>31</v>
      </c>
      <c r="F42" s="1242"/>
      <c r="G42" s="1242"/>
      <c r="H42" s="1243"/>
      <c r="I42" s="106" t="s">
        <v>496</v>
      </c>
      <c r="J42" s="107" t="s">
        <v>496</v>
      </c>
      <c r="K42" s="107" t="s">
        <v>496</v>
      </c>
      <c r="L42" s="107" t="s">
        <v>496</v>
      </c>
      <c r="M42" s="108" t="s">
        <v>496</v>
      </c>
    </row>
    <row r="43" spans="2:13" ht="27.75" customHeight="1" x14ac:dyDescent="0.15">
      <c r="B43" s="1236"/>
      <c r="C43" s="1237"/>
      <c r="D43" s="105"/>
      <c r="E43" s="1242" t="s">
        <v>32</v>
      </c>
      <c r="F43" s="1242"/>
      <c r="G43" s="1242"/>
      <c r="H43" s="1243"/>
      <c r="I43" s="106">
        <v>2689</v>
      </c>
      <c r="J43" s="107">
        <v>2591</v>
      </c>
      <c r="K43" s="107">
        <v>2595</v>
      </c>
      <c r="L43" s="107">
        <v>2280</v>
      </c>
      <c r="M43" s="108">
        <v>2251</v>
      </c>
    </row>
    <row r="44" spans="2:13" ht="27.75" customHeight="1" x14ac:dyDescent="0.15">
      <c r="B44" s="1236"/>
      <c r="C44" s="1237"/>
      <c r="D44" s="105"/>
      <c r="E44" s="1242" t="s">
        <v>33</v>
      </c>
      <c r="F44" s="1242"/>
      <c r="G44" s="1242"/>
      <c r="H44" s="1243"/>
      <c r="I44" s="106">
        <v>578</v>
      </c>
      <c r="J44" s="107">
        <v>547</v>
      </c>
      <c r="K44" s="107">
        <v>458</v>
      </c>
      <c r="L44" s="107">
        <v>427</v>
      </c>
      <c r="M44" s="108">
        <v>351</v>
      </c>
    </row>
    <row r="45" spans="2:13" ht="27.75" customHeight="1" x14ac:dyDescent="0.15">
      <c r="B45" s="1236"/>
      <c r="C45" s="1237"/>
      <c r="D45" s="105"/>
      <c r="E45" s="1242" t="s">
        <v>34</v>
      </c>
      <c r="F45" s="1242"/>
      <c r="G45" s="1242"/>
      <c r="H45" s="1243"/>
      <c r="I45" s="106">
        <v>306</v>
      </c>
      <c r="J45" s="107">
        <v>121</v>
      </c>
      <c r="K45" s="107">
        <v>154</v>
      </c>
      <c r="L45" s="107">
        <v>210</v>
      </c>
      <c r="M45" s="108">
        <v>129</v>
      </c>
    </row>
    <row r="46" spans="2:13" ht="27.75" customHeight="1" x14ac:dyDescent="0.15">
      <c r="B46" s="1236"/>
      <c r="C46" s="1237"/>
      <c r="D46" s="109"/>
      <c r="E46" s="1242" t="s">
        <v>35</v>
      </c>
      <c r="F46" s="1242"/>
      <c r="G46" s="1242"/>
      <c r="H46" s="1243"/>
      <c r="I46" s="106" t="s">
        <v>496</v>
      </c>
      <c r="J46" s="107" t="s">
        <v>496</v>
      </c>
      <c r="K46" s="107" t="s">
        <v>496</v>
      </c>
      <c r="L46" s="107" t="s">
        <v>496</v>
      </c>
      <c r="M46" s="108" t="s">
        <v>496</v>
      </c>
    </row>
    <row r="47" spans="2:13" ht="27.75" customHeight="1" x14ac:dyDescent="0.15">
      <c r="B47" s="1236"/>
      <c r="C47" s="1237"/>
      <c r="D47" s="110"/>
      <c r="E47" s="1244" t="s">
        <v>36</v>
      </c>
      <c r="F47" s="1245"/>
      <c r="G47" s="1245"/>
      <c r="H47" s="1246"/>
      <c r="I47" s="106" t="s">
        <v>496</v>
      </c>
      <c r="J47" s="107" t="s">
        <v>496</v>
      </c>
      <c r="K47" s="107" t="s">
        <v>496</v>
      </c>
      <c r="L47" s="107" t="s">
        <v>496</v>
      </c>
      <c r="M47" s="108" t="s">
        <v>496</v>
      </c>
    </row>
    <row r="48" spans="2:13" ht="27.75" customHeight="1" x14ac:dyDescent="0.15">
      <c r="B48" s="1236"/>
      <c r="C48" s="1237"/>
      <c r="D48" s="105"/>
      <c r="E48" s="1242" t="s">
        <v>37</v>
      </c>
      <c r="F48" s="1242"/>
      <c r="G48" s="1242"/>
      <c r="H48" s="1243"/>
      <c r="I48" s="106" t="s">
        <v>496</v>
      </c>
      <c r="J48" s="107" t="s">
        <v>496</v>
      </c>
      <c r="K48" s="107" t="s">
        <v>496</v>
      </c>
      <c r="L48" s="107" t="s">
        <v>496</v>
      </c>
      <c r="M48" s="108" t="s">
        <v>496</v>
      </c>
    </row>
    <row r="49" spans="2:13" ht="27.75" customHeight="1" x14ac:dyDescent="0.15">
      <c r="B49" s="1238"/>
      <c r="C49" s="1239"/>
      <c r="D49" s="105"/>
      <c r="E49" s="1242" t="s">
        <v>38</v>
      </c>
      <c r="F49" s="1242"/>
      <c r="G49" s="1242"/>
      <c r="H49" s="1243"/>
      <c r="I49" s="106" t="s">
        <v>496</v>
      </c>
      <c r="J49" s="107" t="s">
        <v>496</v>
      </c>
      <c r="K49" s="107" t="s">
        <v>496</v>
      </c>
      <c r="L49" s="107" t="s">
        <v>496</v>
      </c>
      <c r="M49" s="108" t="s">
        <v>496</v>
      </c>
    </row>
    <row r="50" spans="2:13" ht="27.75" customHeight="1" x14ac:dyDescent="0.15">
      <c r="B50" s="1247" t="s">
        <v>39</v>
      </c>
      <c r="C50" s="1248"/>
      <c r="D50" s="111"/>
      <c r="E50" s="1242" t="s">
        <v>40</v>
      </c>
      <c r="F50" s="1242"/>
      <c r="G50" s="1242"/>
      <c r="H50" s="1243"/>
      <c r="I50" s="106">
        <v>1572</v>
      </c>
      <c r="J50" s="107">
        <v>1771</v>
      </c>
      <c r="K50" s="107">
        <v>1888</v>
      </c>
      <c r="L50" s="107">
        <v>2069</v>
      </c>
      <c r="M50" s="108">
        <v>2123</v>
      </c>
    </row>
    <row r="51" spans="2:13" ht="27.75" customHeight="1" x14ac:dyDescent="0.15">
      <c r="B51" s="1236"/>
      <c r="C51" s="1237"/>
      <c r="D51" s="105"/>
      <c r="E51" s="1242" t="s">
        <v>41</v>
      </c>
      <c r="F51" s="1242"/>
      <c r="G51" s="1242"/>
      <c r="H51" s="1243"/>
      <c r="I51" s="106">
        <v>459</v>
      </c>
      <c r="J51" s="107">
        <v>434</v>
      </c>
      <c r="K51" s="107">
        <v>372</v>
      </c>
      <c r="L51" s="107">
        <v>324</v>
      </c>
      <c r="M51" s="108">
        <v>284</v>
      </c>
    </row>
    <row r="52" spans="2:13" ht="27.75" customHeight="1" x14ac:dyDescent="0.15">
      <c r="B52" s="1238"/>
      <c r="C52" s="1239"/>
      <c r="D52" s="105"/>
      <c r="E52" s="1242" t="s">
        <v>42</v>
      </c>
      <c r="F52" s="1242"/>
      <c r="G52" s="1242"/>
      <c r="H52" s="1243"/>
      <c r="I52" s="106">
        <v>5811</v>
      </c>
      <c r="J52" s="107">
        <v>5774</v>
      </c>
      <c r="K52" s="107">
        <v>5621</v>
      </c>
      <c r="L52" s="107">
        <v>5475</v>
      </c>
      <c r="M52" s="108">
        <v>5429</v>
      </c>
    </row>
    <row r="53" spans="2:13" ht="27.75" customHeight="1" thickBot="1" x14ac:dyDescent="0.2">
      <c r="B53" s="1249" t="s">
        <v>43</v>
      </c>
      <c r="C53" s="1250"/>
      <c r="D53" s="112"/>
      <c r="E53" s="1251" t="s">
        <v>44</v>
      </c>
      <c r="F53" s="1251"/>
      <c r="G53" s="1251"/>
      <c r="H53" s="1252"/>
      <c r="I53" s="113">
        <v>2144</v>
      </c>
      <c r="J53" s="114">
        <v>1594</v>
      </c>
      <c r="K53" s="114">
        <v>1556</v>
      </c>
      <c r="L53" s="114">
        <v>1147</v>
      </c>
      <c r="M53" s="115">
        <v>880</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sbk/wjp287gOcJJSdfmd7ZI+FfRejGeJr7CdKAjrU3q8v7+o5HtQUVxx8bQghSNWiExG/NwnoBfalURtNOQUg==" saltValue="zYpGBE75keNY3+q8GJKf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19" zoomScale="70" zoomScaleNormal="70" zoomScaleSheetLayoutView="100" workbookViewId="0">
      <selection activeCell="BN18" sqref="BN1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539</v>
      </c>
      <c r="G54" s="124" t="s">
        <v>540</v>
      </c>
      <c r="H54" s="125" t="s">
        <v>541</v>
      </c>
    </row>
    <row r="55" spans="2:8" ht="52.5" customHeight="1" x14ac:dyDescent="0.15">
      <c r="B55" s="126"/>
      <c r="C55" s="1261" t="s">
        <v>47</v>
      </c>
      <c r="D55" s="1261"/>
      <c r="E55" s="1262"/>
      <c r="F55" s="127">
        <v>1483</v>
      </c>
      <c r="G55" s="127">
        <v>1530</v>
      </c>
      <c r="H55" s="128">
        <v>1517</v>
      </c>
    </row>
    <row r="56" spans="2:8" ht="52.5" customHeight="1" x14ac:dyDescent="0.15">
      <c r="B56" s="129"/>
      <c r="C56" s="1263" t="s">
        <v>48</v>
      </c>
      <c r="D56" s="1263"/>
      <c r="E56" s="1264"/>
      <c r="F56" s="130">
        <v>107</v>
      </c>
      <c r="G56" s="130">
        <v>107</v>
      </c>
      <c r="H56" s="131">
        <v>107</v>
      </c>
    </row>
    <row r="57" spans="2:8" ht="53.25" customHeight="1" x14ac:dyDescent="0.15">
      <c r="B57" s="129"/>
      <c r="C57" s="1265" t="s">
        <v>49</v>
      </c>
      <c r="D57" s="1265"/>
      <c r="E57" s="1266"/>
      <c r="F57" s="132">
        <v>296</v>
      </c>
      <c r="G57" s="132">
        <v>432</v>
      </c>
      <c r="H57" s="133">
        <v>499</v>
      </c>
    </row>
    <row r="58" spans="2:8" ht="45.75" customHeight="1" x14ac:dyDescent="0.15">
      <c r="B58" s="134"/>
      <c r="C58" s="1253" t="s">
        <v>558</v>
      </c>
      <c r="D58" s="1254"/>
      <c r="E58" s="1255"/>
      <c r="F58" s="135">
        <v>185</v>
      </c>
      <c r="G58" s="135">
        <v>310</v>
      </c>
      <c r="H58" s="136">
        <v>372</v>
      </c>
    </row>
    <row r="59" spans="2:8" ht="45.75" customHeight="1" x14ac:dyDescent="0.15">
      <c r="B59" s="134"/>
      <c r="C59" s="1253" t="s">
        <v>559</v>
      </c>
      <c r="D59" s="1254"/>
      <c r="E59" s="1255"/>
      <c r="F59" s="135">
        <v>53</v>
      </c>
      <c r="G59" s="135">
        <v>53</v>
      </c>
      <c r="H59" s="136">
        <v>53</v>
      </c>
    </row>
    <row r="60" spans="2:8" ht="45.75" customHeight="1" x14ac:dyDescent="0.15">
      <c r="B60" s="134"/>
      <c r="C60" s="1253" t="s">
        <v>560</v>
      </c>
      <c r="D60" s="1254"/>
      <c r="E60" s="1255"/>
      <c r="F60" s="135">
        <v>26</v>
      </c>
      <c r="G60" s="135">
        <v>26</v>
      </c>
      <c r="H60" s="136">
        <v>26</v>
      </c>
    </row>
    <row r="61" spans="2:8" ht="45.75" customHeight="1" x14ac:dyDescent="0.15">
      <c r="B61" s="134"/>
      <c r="C61" s="1253" t="s">
        <v>561</v>
      </c>
      <c r="D61" s="1254"/>
      <c r="E61" s="1255"/>
      <c r="F61" s="135">
        <v>15</v>
      </c>
      <c r="G61" s="135">
        <v>24</v>
      </c>
      <c r="H61" s="136">
        <v>25</v>
      </c>
    </row>
    <row r="62" spans="2:8" ht="45.75" customHeight="1" thickBot="1" x14ac:dyDescent="0.2">
      <c r="B62" s="137"/>
      <c r="C62" s="1256" t="s">
        <v>562</v>
      </c>
      <c r="D62" s="1257"/>
      <c r="E62" s="1258"/>
      <c r="F62" s="138">
        <v>16</v>
      </c>
      <c r="G62" s="138">
        <v>16</v>
      </c>
      <c r="H62" s="139">
        <v>16</v>
      </c>
    </row>
    <row r="63" spans="2:8" ht="52.5" customHeight="1" thickBot="1" x14ac:dyDescent="0.2">
      <c r="B63" s="140"/>
      <c r="C63" s="1259" t="s">
        <v>50</v>
      </c>
      <c r="D63" s="1259"/>
      <c r="E63" s="1260"/>
      <c r="F63" s="141">
        <v>1886</v>
      </c>
      <c r="G63" s="141">
        <v>2069</v>
      </c>
      <c r="H63" s="142">
        <v>2123</v>
      </c>
    </row>
    <row r="64" spans="2:8" ht="15" customHeight="1" x14ac:dyDescent="0.15"/>
    <row r="65" ht="0" hidden="1" customHeight="1" x14ac:dyDescent="0.15"/>
    <row r="66" ht="0" hidden="1" customHeight="1" x14ac:dyDescent="0.15"/>
  </sheetData>
  <sheetProtection algorithmName="SHA-512" hashValue="4iWxeP5X1nnXSrIvlFSfXyxY4MKNW6MnJsxgbc+cOeJR6PY5wLDPOlb0i34UkilpQ4TsL1an03IcDC0CogVgxA==" saltValue="FDzEv9xX6rr1lSLZCnjw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83DD-A7F3-4361-8C74-D896BC2DB5C6}">
  <sheetPr>
    <pageSetUpPr fitToPage="1"/>
  </sheetPr>
  <dimension ref="A1:WZM191"/>
  <sheetViews>
    <sheetView showGridLines="0" topLeftCell="A34" zoomScale="60" zoomScaleNormal="60" zoomScaleSheetLayoutView="55" workbookViewId="0">
      <selection sqref="A1:XFD1048576"/>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566</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566</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567</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568</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569</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570</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537</v>
      </c>
      <c r="BQ50" s="1301"/>
      <c r="BR50" s="1301"/>
      <c r="BS50" s="1301"/>
      <c r="BT50" s="1301"/>
      <c r="BU50" s="1301"/>
      <c r="BV50" s="1301"/>
      <c r="BW50" s="1301"/>
      <c r="BX50" s="1301" t="s">
        <v>538</v>
      </c>
      <c r="BY50" s="1301"/>
      <c r="BZ50" s="1301"/>
      <c r="CA50" s="1301"/>
      <c r="CB50" s="1301"/>
      <c r="CC50" s="1301"/>
      <c r="CD50" s="1301"/>
      <c r="CE50" s="1301"/>
      <c r="CF50" s="1301" t="s">
        <v>539</v>
      </c>
      <c r="CG50" s="1301"/>
      <c r="CH50" s="1301"/>
      <c r="CI50" s="1301"/>
      <c r="CJ50" s="1301"/>
      <c r="CK50" s="1301"/>
      <c r="CL50" s="1301"/>
      <c r="CM50" s="1301"/>
      <c r="CN50" s="1301" t="s">
        <v>540</v>
      </c>
      <c r="CO50" s="1301"/>
      <c r="CP50" s="1301"/>
      <c r="CQ50" s="1301"/>
      <c r="CR50" s="1301"/>
      <c r="CS50" s="1301"/>
      <c r="CT50" s="1301"/>
      <c r="CU50" s="1301"/>
      <c r="CV50" s="1301" t="s">
        <v>541</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571</v>
      </c>
      <c r="AO51" s="1305"/>
      <c r="AP51" s="1305"/>
      <c r="AQ51" s="1305"/>
      <c r="AR51" s="1305"/>
      <c r="AS51" s="1305"/>
      <c r="AT51" s="1305"/>
      <c r="AU51" s="1305"/>
      <c r="AV51" s="1305"/>
      <c r="AW51" s="1305"/>
      <c r="AX51" s="1305"/>
      <c r="AY51" s="1305"/>
      <c r="AZ51" s="1305"/>
      <c r="BA51" s="1305"/>
      <c r="BB51" s="1305" t="s">
        <v>572</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v>47</v>
      </c>
      <c r="CG51" s="1307"/>
      <c r="CH51" s="1307"/>
      <c r="CI51" s="1307"/>
      <c r="CJ51" s="1307"/>
      <c r="CK51" s="1307"/>
      <c r="CL51" s="1307"/>
      <c r="CM51" s="1307"/>
      <c r="CN51" s="1307">
        <v>33.799999999999997</v>
      </c>
      <c r="CO51" s="1307"/>
      <c r="CP51" s="1307"/>
      <c r="CQ51" s="1307"/>
      <c r="CR51" s="1307"/>
      <c r="CS51" s="1307"/>
      <c r="CT51" s="1307"/>
      <c r="CU51" s="1307"/>
      <c r="CV51" s="1307">
        <v>25.5</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573</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36.700000000000003</v>
      </c>
      <c r="CG53" s="1307"/>
      <c r="CH53" s="1307"/>
      <c r="CI53" s="1307"/>
      <c r="CJ53" s="1307"/>
      <c r="CK53" s="1307"/>
      <c r="CL53" s="1307"/>
      <c r="CM53" s="1307"/>
      <c r="CN53" s="1307">
        <v>36.5</v>
      </c>
      <c r="CO53" s="1307"/>
      <c r="CP53" s="1307"/>
      <c r="CQ53" s="1307"/>
      <c r="CR53" s="1307"/>
      <c r="CS53" s="1307"/>
      <c r="CT53" s="1307"/>
      <c r="CU53" s="1307"/>
      <c r="CV53" s="1307">
        <v>39</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574</v>
      </c>
      <c r="AO55" s="1301"/>
      <c r="AP55" s="1301"/>
      <c r="AQ55" s="1301"/>
      <c r="AR55" s="1301"/>
      <c r="AS55" s="1301"/>
      <c r="AT55" s="1301"/>
      <c r="AU55" s="1301"/>
      <c r="AV55" s="1301"/>
      <c r="AW55" s="1301"/>
      <c r="AX55" s="1301"/>
      <c r="AY55" s="1301"/>
      <c r="AZ55" s="1301"/>
      <c r="BA55" s="1301"/>
      <c r="BB55" s="1305" t="s">
        <v>572</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32.9</v>
      </c>
      <c r="CG55" s="1307"/>
      <c r="CH55" s="1307"/>
      <c r="CI55" s="1307"/>
      <c r="CJ55" s="1307"/>
      <c r="CK55" s="1307"/>
      <c r="CL55" s="1307"/>
      <c r="CM55" s="1307"/>
      <c r="CN55" s="1307">
        <v>28.5</v>
      </c>
      <c r="CO55" s="1307"/>
      <c r="CP55" s="1307"/>
      <c r="CQ55" s="1307"/>
      <c r="CR55" s="1307"/>
      <c r="CS55" s="1307"/>
      <c r="CT55" s="1307"/>
      <c r="CU55" s="1307"/>
      <c r="CV55" s="1307">
        <v>20.5</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573</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57</v>
      </c>
      <c r="CG57" s="1307"/>
      <c r="CH57" s="1307"/>
      <c r="CI57" s="1307"/>
      <c r="CJ57" s="1307"/>
      <c r="CK57" s="1307"/>
      <c r="CL57" s="1307"/>
      <c r="CM57" s="1307"/>
      <c r="CN57" s="1307">
        <v>59.7</v>
      </c>
      <c r="CO57" s="1307"/>
      <c r="CP57" s="1307"/>
      <c r="CQ57" s="1307"/>
      <c r="CR57" s="1307"/>
      <c r="CS57" s="1307"/>
      <c r="CT57" s="1307"/>
      <c r="CU57" s="1307"/>
      <c r="CV57" s="1307">
        <v>59.1</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575</v>
      </c>
    </row>
    <row r="64" spans="1:109" x14ac:dyDescent="0.15">
      <c r="B64" s="1276"/>
      <c r="G64" s="1283"/>
      <c r="I64" s="1317"/>
      <c r="J64" s="1317"/>
      <c r="K64" s="1317"/>
      <c r="L64" s="1317"/>
      <c r="M64" s="1317"/>
      <c r="N64" s="1318"/>
      <c r="AM64" s="1283"/>
      <c r="AN64" s="1283" t="s">
        <v>568</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576</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570</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537</v>
      </c>
      <c r="BQ72" s="1301"/>
      <c r="BR72" s="1301"/>
      <c r="BS72" s="1301"/>
      <c r="BT72" s="1301"/>
      <c r="BU72" s="1301"/>
      <c r="BV72" s="1301"/>
      <c r="BW72" s="1301"/>
      <c r="BX72" s="1301" t="s">
        <v>538</v>
      </c>
      <c r="BY72" s="1301"/>
      <c r="BZ72" s="1301"/>
      <c r="CA72" s="1301"/>
      <c r="CB72" s="1301"/>
      <c r="CC72" s="1301"/>
      <c r="CD72" s="1301"/>
      <c r="CE72" s="1301"/>
      <c r="CF72" s="1301" t="s">
        <v>539</v>
      </c>
      <c r="CG72" s="1301"/>
      <c r="CH72" s="1301"/>
      <c r="CI72" s="1301"/>
      <c r="CJ72" s="1301"/>
      <c r="CK72" s="1301"/>
      <c r="CL72" s="1301"/>
      <c r="CM72" s="1301"/>
      <c r="CN72" s="1301" t="s">
        <v>540</v>
      </c>
      <c r="CO72" s="1301"/>
      <c r="CP72" s="1301"/>
      <c r="CQ72" s="1301"/>
      <c r="CR72" s="1301"/>
      <c r="CS72" s="1301"/>
      <c r="CT72" s="1301"/>
      <c r="CU72" s="1301"/>
      <c r="CV72" s="1301" t="s">
        <v>541</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571</v>
      </c>
      <c r="AO73" s="1305"/>
      <c r="AP73" s="1305"/>
      <c r="AQ73" s="1305"/>
      <c r="AR73" s="1305"/>
      <c r="AS73" s="1305"/>
      <c r="AT73" s="1305"/>
      <c r="AU73" s="1305"/>
      <c r="AV73" s="1305"/>
      <c r="AW73" s="1305"/>
      <c r="AX73" s="1305"/>
      <c r="AY73" s="1305"/>
      <c r="AZ73" s="1305"/>
      <c r="BA73" s="1305"/>
      <c r="BB73" s="1305" t="s">
        <v>572</v>
      </c>
      <c r="BC73" s="1305"/>
      <c r="BD73" s="1305"/>
      <c r="BE73" s="1305"/>
      <c r="BF73" s="1305"/>
      <c r="BG73" s="1305"/>
      <c r="BH73" s="1305"/>
      <c r="BI73" s="1305"/>
      <c r="BJ73" s="1305"/>
      <c r="BK73" s="1305"/>
      <c r="BL73" s="1305"/>
      <c r="BM73" s="1305"/>
      <c r="BN73" s="1305"/>
      <c r="BO73" s="1305"/>
      <c r="BP73" s="1307">
        <v>68.599999999999994</v>
      </c>
      <c r="BQ73" s="1307"/>
      <c r="BR73" s="1307"/>
      <c r="BS73" s="1307"/>
      <c r="BT73" s="1307"/>
      <c r="BU73" s="1307"/>
      <c r="BV73" s="1307"/>
      <c r="BW73" s="1307"/>
      <c r="BX73" s="1307">
        <v>49</v>
      </c>
      <c r="BY73" s="1307"/>
      <c r="BZ73" s="1307"/>
      <c r="CA73" s="1307"/>
      <c r="CB73" s="1307"/>
      <c r="CC73" s="1307"/>
      <c r="CD73" s="1307"/>
      <c r="CE73" s="1307"/>
      <c r="CF73" s="1307">
        <v>47</v>
      </c>
      <c r="CG73" s="1307"/>
      <c r="CH73" s="1307"/>
      <c r="CI73" s="1307"/>
      <c r="CJ73" s="1307"/>
      <c r="CK73" s="1307"/>
      <c r="CL73" s="1307"/>
      <c r="CM73" s="1307"/>
      <c r="CN73" s="1307">
        <v>33.799999999999997</v>
      </c>
      <c r="CO73" s="1307"/>
      <c r="CP73" s="1307"/>
      <c r="CQ73" s="1307"/>
      <c r="CR73" s="1307"/>
      <c r="CS73" s="1307"/>
      <c r="CT73" s="1307"/>
      <c r="CU73" s="1307"/>
      <c r="CV73" s="1307">
        <v>25.5</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577</v>
      </c>
      <c r="BC75" s="1305"/>
      <c r="BD75" s="1305"/>
      <c r="BE75" s="1305"/>
      <c r="BF75" s="1305"/>
      <c r="BG75" s="1305"/>
      <c r="BH75" s="1305"/>
      <c r="BI75" s="1305"/>
      <c r="BJ75" s="1305"/>
      <c r="BK75" s="1305"/>
      <c r="BL75" s="1305"/>
      <c r="BM75" s="1305"/>
      <c r="BN75" s="1305"/>
      <c r="BO75" s="1305"/>
      <c r="BP75" s="1307">
        <v>8.1</v>
      </c>
      <c r="BQ75" s="1307"/>
      <c r="BR75" s="1307"/>
      <c r="BS75" s="1307"/>
      <c r="BT75" s="1307"/>
      <c r="BU75" s="1307"/>
      <c r="BV75" s="1307"/>
      <c r="BW75" s="1307"/>
      <c r="BX75" s="1307">
        <v>7.2</v>
      </c>
      <c r="BY75" s="1307"/>
      <c r="BZ75" s="1307"/>
      <c r="CA75" s="1307"/>
      <c r="CB75" s="1307"/>
      <c r="CC75" s="1307"/>
      <c r="CD75" s="1307"/>
      <c r="CE75" s="1307"/>
      <c r="CF75" s="1307">
        <v>6</v>
      </c>
      <c r="CG75" s="1307"/>
      <c r="CH75" s="1307"/>
      <c r="CI75" s="1307"/>
      <c r="CJ75" s="1307"/>
      <c r="CK75" s="1307"/>
      <c r="CL75" s="1307"/>
      <c r="CM75" s="1307"/>
      <c r="CN75" s="1307">
        <v>5.3</v>
      </c>
      <c r="CO75" s="1307"/>
      <c r="CP75" s="1307"/>
      <c r="CQ75" s="1307"/>
      <c r="CR75" s="1307"/>
      <c r="CS75" s="1307"/>
      <c r="CT75" s="1307"/>
      <c r="CU75" s="1307"/>
      <c r="CV75" s="1307">
        <v>5.3</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574</v>
      </c>
      <c r="AO77" s="1301"/>
      <c r="AP77" s="1301"/>
      <c r="AQ77" s="1301"/>
      <c r="AR77" s="1301"/>
      <c r="AS77" s="1301"/>
      <c r="AT77" s="1301"/>
      <c r="AU77" s="1301"/>
      <c r="AV77" s="1301"/>
      <c r="AW77" s="1301"/>
      <c r="AX77" s="1301"/>
      <c r="AY77" s="1301"/>
      <c r="AZ77" s="1301"/>
      <c r="BA77" s="1301"/>
      <c r="BB77" s="1305" t="s">
        <v>572</v>
      </c>
      <c r="BC77" s="1305"/>
      <c r="BD77" s="1305"/>
      <c r="BE77" s="1305"/>
      <c r="BF77" s="1305"/>
      <c r="BG77" s="1305"/>
      <c r="BH77" s="1305"/>
      <c r="BI77" s="1305"/>
      <c r="BJ77" s="1305"/>
      <c r="BK77" s="1305"/>
      <c r="BL77" s="1305"/>
      <c r="BM77" s="1305"/>
      <c r="BN77" s="1305"/>
      <c r="BO77" s="1305"/>
      <c r="BP77" s="1307">
        <v>48.7</v>
      </c>
      <c r="BQ77" s="1307"/>
      <c r="BR77" s="1307"/>
      <c r="BS77" s="1307"/>
      <c r="BT77" s="1307"/>
      <c r="BU77" s="1307"/>
      <c r="BV77" s="1307"/>
      <c r="BW77" s="1307"/>
      <c r="BX77" s="1307">
        <v>36.5</v>
      </c>
      <c r="BY77" s="1307"/>
      <c r="BZ77" s="1307"/>
      <c r="CA77" s="1307"/>
      <c r="CB77" s="1307"/>
      <c r="CC77" s="1307"/>
      <c r="CD77" s="1307"/>
      <c r="CE77" s="1307"/>
      <c r="CF77" s="1307">
        <v>32.9</v>
      </c>
      <c r="CG77" s="1307"/>
      <c r="CH77" s="1307"/>
      <c r="CI77" s="1307"/>
      <c r="CJ77" s="1307"/>
      <c r="CK77" s="1307"/>
      <c r="CL77" s="1307"/>
      <c r="CM77" s="1307"/>
      <c r="CN77" s="1307">
        <v>28.5</v>
      </c>
      <c r="CO77" s="1307"/>
      <c r="CP77" s="1307"/>
      <c r="CQ77" s="1307"/>
      <c r="CR77" s="1307"/>
      <c r="CS77" s="1307"/>
      <c r="CT77" s="1307"/>
      <c r="CU77" s="1307"/>
      <c r="CV77" s="1307">
        <v>20.5</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577</v>
      </c>
      <c r="BC79" s="1305"/>
      <c r="BD79" s="1305"/>
      <c r="BE79" s="1305"/>
      <c r="BF79" s="1305"/>
      <c r="BG79" s="1305"/>
      <c r="BH79" s="1305"/>
      <c r="BI79" s="1305"/>
      <c r="BJ79" s="1305"/>
      <c r="BK79" s="1305"/>
      <c r="BL79" s="1305"/>
      <c r="BM79" s="1305"/>
      <c r="BN79" s="1305"/>
      <c r="BO79" s="1305"/>
      <c r="BP79" s="1307">
        <v>10.4</v>
      </c>
      <c r="BQ79" s="1307"/>
      <c r="BR79" s="1307"/>
      <c r="BS79" s="1307"/>
      <c r="BT79" s="1307"/>
      <c r="BU79" s="1307"/>
      <c r="BV79" s="1307"/>
      <c r="BW79" s="1307"/>
      <c r="BX79" s="1307">
        <v>9</v>
      </c>
      <c r="BY79" s="1307"/>
      <c r="BZ79" s="1307"/>
      <c r="CA79" s="1307"/>
      <c r="CB79" s="1307"/>
      <c r="CC79" s="1307"/>
      <c r="CD79" s="1307"/>
      <c r="CE79" s="1307"/>
      <c r="CF79" s="1307">
        <v>8.1999999999999993</v>
      </c>
      <c r="CG79" s="1307"/>
      <c r="CH79" s="1307"/>
      <c r="CI79" s="1307"/>
      <c r="CJ79" s="1307"/>
      <c r="CK79" s="1307"/>
      <c r="CL79" s="1307"/>
      <c r="CM79" s="1307"/>
      <c r="CN79" s="1307">
        <v>8</v>
      </c>
      <c r="CO79" s="1307"/>
      <c r="CP79" s="1307"/>
      <c r="CQ79" s="1307"/>
      <c r="CR79" s="1307"/>
      <c r="CS79" s="1307"/>
      <c r="CT79" s="1307"/>
      <c r="CU79" s="1307"/>
      <c r="CV79" s="1307">
        <v>7.9</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QZtJP4wEg2KgMoPEaK79aJmta5b6SW7pv4WMD8w05n96xbnIzrihSzwVjKYEklbv57Eg1zWZpg1e1HjE8+sVQ==" saltValue="nvFlxUe/P7t1olZFDM2k2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C2CE5-21A8-443C-BA77-D0D40F9D3F17}">
  <sheetPr>
    <pageSetUpPr fitToPage="1"/>
  </sheetPr>
  <dimension ref="A1:DR135"/>
  <sheetViews>
    <sheetView showGridLines="0" topLeftCell="A23" zoomScale="50" zoomScaleNormal="50" zoomScaleSheetLayoutView="70" workbookViewId="0">
      <selection activeCell="BV40" sqref="BV4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dvXI80NNGxd96qasyP94mNWNL0Rpm6+ErM7er00DeCa+XR6fmGGMnvr3pc/cYwCk9Z8IQPEclCQ92F7w6GrgA==" saltValue="94vy/WedFE7oXJE8miywT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17779-E934-4274-BCD3-405DC9A9AD5F}">
  <sheetPr>
    <pageSetUpPr fitToPage="1"/>
  </sheetPr>
  <dimension ref="A1:DR135"/>
  <sheetViews>
    <sheetView showGridLines="0" topLeftCell="A13" zoomScale="40" zoomScaleNormal="40" zoomScaleSheetLayoutView="55" workbookViewId="0">
      <selection activeCell="BV40" sqref="BV4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kxsnRkfTJlvnoiZkpRihSIAnClL7boZ1p1hKXXB10wGiLdgjOYZg7Xr38pUEVsPOm15R6O2mgHZ0d5JAMEW7Q==" saltValue="xWKu3q2s9i3/YyP2a+Q8J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534</v>
      </c>
      <c r="G2" s="156"/>
      <c r="H2" s="157"/>
    </row>
    <row r="3" spans="1:8" x14ac:dyDescent="0.15">
      <c r="A3" s="153" t="s">
        <v>527</v>
      </c>
      <c r="B3" s="158"/>
      <c r="C3" s="159"/>
      <c r="D3" s="160">
        <v>100342</v>
      </c>
      <c r="E3" s="161"/>
      <c r="F3" s="162">
        <v>85205</v>
      </c>
      <c r="G3" s="163"/>
      <c r="H3" s="164"/>
    </row>
    <row r="4" spans="1:8" x14ac:dyDescent="0.15">
      <c r="A4" s="165"/>
      <c r="B4" s="166"/>
      <c r="C4" s="167"/>
      <c r="D4" s="168">
        <v>12842</v>
      </c>
      <c r="E4" s="169"/>
      <c r="F4" s="170">
        <v>38847</v>
      </c>
      <c r="G4" s="171"/>
      <c r="H4" s="172"/>
    </row>
    <row r="5" spans="1:8" x14ac:dyDescent="0.15">
      <c r="A5" s="153" t="s">
        <v>529</v>
      </c>
      <c r="B5" s="158"/>
      <c r="C5" s="159"/>
      <c r="D5" s="160">
        <v>45364</v>
      </c>
      <c r="E5" s="161"/>
      <c r="F5" s="162">
        <v>69469</v>
      </c>
      <c r="G5" s="163"/>
      <c r="H5" s="164"/>
    </row>
    <row r="6" spans="1:8" x14ac:dyDescent="0.15">
      <c r="A6" s="165"/>
      <c r="B6" s="166"/>
      <c r="C6" s="167"/>
      <c r="D6" s="168">
        <v>3402</v>
      </c>
      <c r="E6" s="169"/>
      <c r="F6" s="170">
        <v>38215</v>
      </c>
      <c r="G6" s="171"/>
      <c r="H6" s="172"/>
    </row>
    <row r="7" spans="1:8" x14ac:dyDescent="0.15">
      <c r="A7" s="153" t="s">
        <v>530</v>
      </c>
      <c r="B7" s="158"/>
      <c r="C7" s="159"/>
      <c r="D7" s="160">
        <v>50363</v>
      </c>
      <c r="E7" s="161"/>
      <c r="F7" s="162">
        <v>67293</v>
      </c>
      <c r="G7" s="163"/>
      <c r="H7" s="164"/>
    </row>
    <row r="8" spans="1:8" x14ac:dyDescent="0.15">
      <c r="A8" s="165"/>
      <c r="B8" s="166"/>
      <c r="C8" s="167"/>
      <c r="D8" s="168">
        <v>2553</v>
      </c>
      <c r="E8" s="169"/>
      <c r="F8" s="170">
        <v>35076</v>
      </c>
      <c r="G8" s="171"/>
      <c r="H8" s="172"/>
    </row>
    <row r="9" spans="1:8" x14ac:dyDescent="0.15">
      <c r="A9" s="153" t="s">
        <v>531</v>
      </c>
      <c r="B9" s="158"/>
      <c r="C9" s="159"/>
      <c r="D9" s="160">
        <v>35871</v>
      </c>
      <c r="E9" s="161"/>
      <c r="F9" s="162">
        <v>67343</v>
      </c>
      <c r="G9" s="163"/>
      <c r="H9" s="164"/>
    </row>
    <row r="10" spans="1:8" x14ac:dyDescent="0.15">
      <c r="A10" s="165"/>
      <c r="B10" s="166"/>
      <c r="C10" s="167"/>
      <c r="D10" s="168">
        <v>586</v>
      </c>
      <c r="E10" s="169"/>
      <c r="F10" s="170">
        <v>32865</v>
      </c>
      <c r="G10" s="171"/>
      <c r="H10" s="172"/>
    </row>
    <row r="11" spans="1:8" x14ac:dyDescent="0.15">
      <c r="A11" s="153" t="s">
        <v>532</v>
      </c>
      <c r="B11" s="158"/>
      <c r="C11" s="159"/>
      <c r="D11" s="160">
        <v>29985</v>
      </c>
      <c r="E11" s="161"/>
      <c r="F11" s="162">
        <v>73475</v>
      </c>
      <c r="G11" s="163"/>
      <c r="H11" s="164"/>
    </row>
    <row r="12" spans="1:8" x14ac:dyDescent="0.15">
      <c r="A12" s="165"/>
      <c r="B12" s="166"/>
      <c r="C12" s="173"/>
      <c r="D12" s="168">
        <v>6299</v>
      </c>
      <c r="E12" s="169"/>
      <c r="F12" s="170">
        <v>43072</v>
      </c>
      <c r="G12" s="171"/>
      <c r="H12" s="172"/>
    </row>
    <row r="13" spans="1:8" x14ac:dyDescent="0.15">
      <c r="A13" s="153"/>
      <c r="B13" s="158"/>
      <c r="C13" s="174"/>
      <c r="D13" s="175">
        <v>52385</v>
      </c>
      <c r="E13" s="176"/>
      <c r="F13" s="177">
        <v>72557</v>
      </c>
      <c r="G13" s="178"/>
      <c r="H13" s="164"/>
    </row>
    <row r="14" spans="1:8" x14ac:dyDescent="0.15">
      <c r="A14" s="165"/>
      <c r="B14" s="166"/>
      <c r="C14" s="167"/>
      <c r="D14" s="168">
        <v>5136</v>
      </c>
      <c r="E14" s="169"/>
      <c r="F14" s="170">
        <v>37615</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10.35</v>
      </c>
      <c r="C19" s="179">
        <f>ROUND(VALUE(SUBSTITUTE(実質収支比率等に係る経年分析!G$48,"▲","-")),2)</f>
        <v>6</v>
      </c>
      <c r="D19" s="179">
        <f>ROUND(VALUE(SUBSTITUTE(実質収支比率等に係る経年分析!H$48,"▲","-")),2)</f>
        <v>8.3800000000000008</v>
      </c>
      <c r="E19" s="179">
        <f>ROUND(VALUE(SUBSTITUTE(実質収支比率等に係る経年分析!I$48,"▲","-")),2)</f>
        <v>3.91</v>
      </c>
      <c r="F19" s="179">
        <f>ROUND(VALUE(SUBSTITUTE(実質収支比率等に係る経年分析!J$48,"▲","-")),2)</f>
        <v>2.35</v>
      </c>
    </row>
    <row r="20" spans="1:11" x14ac:dyDescent="0.15">
      <c r="A20" s="179" t="s">
        <v>54</v>
      </c>
      <c r="B20" s="179">
        <f>ROUND(VALUE(SUBSTITUTE(実質収支比率等に係る経年分析!F$47,"▲","-")),2)</f>
        <v>32.880000000000003</v>
      </c>
      <c r="C20" s="179">
        <f>ROUND(VALUE(SUBSTITUTE(実質収支比率等に係る経年分析!G$47,"▲","-")),2)</f>
        <v>36.909999999999997</v>
      </c>
      <c r="D20" s="179">
        <f>ROUND(VALUE(SUBSTITUTE(実質収支比率等に係る経年分析!H$47,"▲","-")),2)</f>
        <v>39.21</v>
      </c>
      <c r="E20" s="179">
        <f>ROUND(VALUE(SUBSTITUTE(実質収支比率等に係る経年分析!I$47,"▲","-")),2)</f>
        <v>39.549999999999997</v>
      </c>
      <c r="F20" s="179">
        <f>ROUND(VALUE(SUBSTITUTE(実質収支比率等に係る経年分析!J$47,"▲","-")),2)</f>
        <v>38.58</v>
      </c>
    </row>
    <row r="21" spans="1:11" x14ac:dyDescent="0.15">
      <c r="A21" s="179" t="s">
        <v>55</v>
      </c>
      <c r="B21" s="179">
        <f>IF(ISNUMBER(VALUE(SUBSTITUTE(実質収支比率等に係る経年分析!F$49,"▲","-"))),ROUND(VALUE(SUBSTITUTE(実質収支比率等に係る経年分析!F$49,"▲","-")),2),NA())</f>
        <v>-1.26</v>
      </c>
      <c r="C21" s="179">
        <f>IF(ISNUMBER(VALUE(SUBSTITUTE(実質収支比率等に係る経年分析!G$49,"▲","-"))),ROUND(VALUE(SUBSTITUTE(実質収支比率等に係る経年分析!G$49,"▲","-")),2),NA())</f>
        <v>-3.66</v>
      </c>
      <c r="D21" s="179">
        <f>IF(ISNUMBER(VALUE(SUBSTITUTE(実質収支比率等に係る経年分析!H$49,"▲","-"))),ROUND(VALUE(SUBSTITUTE(実質収支比率等に係る経年分析!H$49,"▲","-")),2),NA())</f>
        <v>2.4900000000000002</v>
      </c>
      <c r="E21" s="179">
        <f>IF(ISNUMBER(VALUE(SUBSTITUTE(実質収支比率等に係る経年分析!I$49,"▲","-"))),ROUND(VALUE(SUBSTITUTE(実質収支比率等に係る経年分析!I$49,"▲","-")),2),NA())</f>
        <v>-7.38</v>
      </c>
      <c r="F21" s="179">
        <f>IF(ISNUMBER(VALUE(SUBSTITUTE(実質収支比率等に係る経年分析!J$49,"▲","-"))),ROUND(VALUE(SUBSTITUTE(実質収支比率等に係る経年分析!J$49,"▲","-")),2),NA())</f>
        <v>-4.05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公共下水道事業特別会計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0.28999999999999998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0.08</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7.0000000000000007E-2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7.0000000000000007E-2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0.11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10.35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8.3699999999999992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4.05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2.34</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6.72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6.68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6.49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6.05</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472</v>
      </c>
      <c r="E42" s="181"/>
      <c r="F42" s="181"/>
      <c r="G42" s="181">
        <f>'実質公債費比率（分子）の構造'!L$52</f>
        <v>493</v>
      </c>
      <c r="H42" s="181"/>
      <c r="I42" s="181"/>
      <c r="J42" s="181">
        <f>'実質公債費比率（分子）の構造'!M$52</f>
        <v>494</v>
      </c>
      <c r="K42" s="181"/>
      <c r="L42" s="181"/>
      <c r="M42" s="181">
        <f>'実質公債費比率（分子）の構造'!N$52</f>
        <v>506</v>
      </c>
      <c r="N42" s="181"/>
      <c r="O42" s="181"/>
      <c r="P42" s="181">
        <f>'実質公債費比率（分子）の構造'!O$52</f>
        <v>508</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38</v>
      </c>
      <c r="C45" s="181"/>
      <c r="D45" s="181"/>
      <c r="E45" s="181">
        <f>'実質公債費比率（分子）の構造'!L$49</f>
        <v>28</v>
      </c>
      <c r="F45" s="181"/>
      <c r="G45" s="181"/>
      <c r="H45" s="181">
        <f>'実質公債費比率（分子）の構造'!M$49</f>
        <v>42</v>
      </c>
      <c r="I45" s="181"/>
      <c r="J45" s="181"/>
      <c r="K45" s="181">
        <f>'実質公債費比率（分子）の構造'!N$49</f>
        <v>59</v>
      </c>
      <c r="L45" s="181"/>
      <c r="M45" s="181"/>
      <c r="N45" s="181">
        <f>'実質公債費比率（分子）の構造'!O$49</f>
        <v>34</v>
      </c>
      <c r="O45" s="181"/>
      <c r="P45" s="181"/>
    </row>
    <row r="46" spans="1:16" x14ac:dyDescent="0.15">
      <c r="A46" s="181" t="s">
        <v>66</v>
      </c>
      <c r="B46" s="181">
        <f>'実質公債費比率（分子）の構造'!K$48</f>
        <v>152</v>
      </c>
      <c r="C46" s="181"/>
      <c r="D46" s="181"/>
      <c r="E46" s="181">
        <f>'実質公債費比率（分子）の構造'!L$48</f>
        <v>130</v>
      </c>
      <c r="F46" s="181"/>
      <c r="G46" s="181"/>
      <c r="H46" s="181">
        <f>'実質公債費比率（分子）の構造'!M$48</f>
        <v>125</v>
      </c>
      <c r="I46" s="181"/>
      <c r="J46" s="181"/>
      <c r="K46" s="181">
        <f>'実質公債費比率（分子）の構造'!N$48</f>
        <v>132</v>
      </c>
      <c r="L46" s="181"/>
      <c r="M46" s="181"/>
      <c r="N46" s="181">
        <f>'実質公債費比率（分子）の構造'!O$48</f>
        <v>144</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516</v>
      </c>
      <c r="C49" s="181"/>
      <c r="D49" s="181"/>
      <c r="E49" s="181">
        <f>'実質公債費比率（分子）の構造'!L$45</f>
        <v>524</v>
      </c>
      <c r="F49" s="181"/>
      <c r="G49" s="181"/>
      <c r="H49" s="181">
        <f>'実質公債費比率（分子）の構造'!M$45</f>
        <v>484</v>
      </c>
      <c r="I49" s="181"/>
      <c r="J49" s="181"/>
      <c r="K49" s="181">
        <f>'実質公債費比率（分子）の構造'!N$45</f>
        <v>500</v>
      </c>
      <c r="L49" s="181"/>
      <c r="M49" s="181"/>
      <c r="N49" s="181">
        <f>'実質公債費比率（分子）の構造'!O$45</f>
        <v>527</v>
      </c>
      <c r="O49" s="181"/>
      <c r="P49" s="181"/>
    </row>
    <row r="50" spans="1:16" x14ac:dyDescent="0.15">
      <c r="A50" s="181" t="s">
        <v>70</v>
      </c>
      <c r="B50" s="181" t="e">
        <f>NA()</f>
        <v>#N/A</v>
      </c>
      <c r="C50" s="181">
        <f>IF(ISNUMBER('実質公債費比率（分子）の構造'!K$53),'実質公債費比率（分子）の構造'!K$53,NA())</f>
        <v>234</v>
      </c>
      <c r="D50" s="181" t="e">
        <f>NA()</f>
        <v>#N/A</v>
      </c>
      <c r="E50" s="181" t="e">
        <f>NA()</f>
        <v>#N/A</v>
      </c>
      <c r="F50" s="181">
        <f>IF(ISNUMBER('実質公債費比率（分子）の構造'!L$53),'実質公債費比率（分子）の構造'!L$53,NA())</f>
        <v>189</v>
      </c>
      <c r="G50" s="181" t="e">
        <f>NA()</f>
        <v>#N/A</v>
      </c>
      <c r="H50" s="181" t="e">
        <f>NA()</f>
        <v>#N/A</v>
      </c>
      <c r="I50" s="181">
        <f>IF(ISNUMBER('実質公債費比率（分子）の構造'!M$53),'実質公債費比率（分子）の構造'!M$53,NA())</f>
        <v>157</v>
      </c>
      <c r="J50" s="181" t="e">
        <f>NA()</f>
        <v>#N/A</v>
      </c>
      <c r="K50" s="181" t="e">
        <f>NA()</f>
        <v>#N/A</v>
      </c>
      <c r="L50" s="181">
        <f>IF(ISNUMBER('実質公債費比率（分子）の構造'!N$53),'実質公債費比率（分子）の構造'!N$53,NA())</f>
        <v>185</v>
      </c>
      <c r="M50" s="181" t="e">
        <f>NA()</f>
        <v>#N/A</v>
      </c>
      <c r="N50" s="181" t="e">
        <f>NA()</f>
        <v>#N/A</v>
      </c>
      <c r="O50" s="181">
        <f>IF(ISNUMBER('実質公債費比率（分子）の構造'!O$53),'実質公債費比率（分子）の構造'!O$53,NA())</f>
        <v>197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5811</v>
      </c>
      <c r="E56" s="180"/>
      <c r="F56" s="180"/>
      <c r="G56" s="180">
        <f>'将来負担比率（分子）の構造'!J$52</f>
        <v>5774</v>
      </c>
      <c r="H56" s="180"/>
      <c r="I56" s="180"/>
      <c r="J56" s="180">
        <f>'将来負担比率（分子）の構造'!K$52</f>
        <v>5621</v>
      </c>
      <c r="K56" s="180"/>
      <c r="L56" s="180"/>
      <c r="M56" s="180">
        <f>'将来負担比率（分子）の構造'!L$52</f>
        <v>5475</v>
      </c>
      <c r="N56" s="180"/>
      <c r="O56" s="180"/>
      <c r="P56" s="180">
        <f>'将来負担比率（分子）の構造'!M$52</f>
        <v>5429</v>
      </c>
    </row>
    <row r="57" spans="1:16" x14ac:dyDescent="0.15">
      <c r="A57" s="180" t="s">
        <v>41</v>
      </c>
      <c r="B57" s="180"/>
      <c r="C57" s="180"/>
      <c r="D57" s="180">
        <f>'将来負担比率（分子）の構造'!I$51</f>
        <v>459</v>
      </c>
      <c r="E57" s="180"/>
      <c r="F57" s="180"/>
      <c r="G57" s="180">
        <f>'将来負担比率（分子）の構造'!J$51</f>
        <v>434</v>
      </c>
      <c r="H57" s="180"/>
      <c r="I57" s="180"/>
      <c r="J57" s="180">
        <f>'将来負担比率（分子）の構造'!K$51</f>
        <v>372</v>
      </c>
      <c r="K57" s="180"/>
      <c r="L57" s="180"/>
      <c r="M57" s="180">
        <f>'将来負担比率（分子）の構造'!L$51</f>
        <v>324</v>
      </c>
      <c r="N57" s="180"/>
      <c r="O57" s="180"/>
      <c r="P57" s="180">
        <f>'将来負担比率（分子）の構造'!M$51</f>
        <v>284</v>
      </c>
    </row>
    <row r="58" spans="1:16" x14ac:dyDescent="0.15">
      <c r="A58" s="180" t="s">
        <v>40</v>
      </c>
      <c r="B58" s="180"/>
      <c r="C58" s="180"/>
      <c r="D58" s="180">
        <f>'将来負担比率（分子）の構造'!I$50</f>
        <v>1572</v>
      </c>
      <c r="E58" s="180"/>
      <c r="F58" s="180"/>
      <c r="G58" s="180">
        <f>'将来負担比率（分子）の構造'!J$50</f>
        <v>1771</v>
      </c>
      <c r="H58" s="180"/>
      <c r="I58" s="180"/>
      <c r="J58" s="180">
        <f>'将来負担比率（分子）の構造'!K$50</f>
        <v>1888</v>
      </c>
      <c r="K58" s="180"/>
      <c r="L58" s="180"/>
      <c r="M58" s="180">
        <f>'将来負担比率（分子）の構造'!L$50</f>
        <v>2069</v>
      </c>
      <c r="N58" s="180"/>
      <c r="O58" s="180"/>
      <c r="P58" s="180">
        <f>'将来負担比率（分子）の構造'!M$50</f>
        <v>2123</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306</v>
      </c>
      <c r="C62" s="180"/>
      <c r="D62" s="180"/>
      <c r="E62" s="180">
        <f>'将来負担比率（分子）の構造'!J$45</f>
        <v>121</v>
      </c>
      <c r="F62" s="180"/>
      <c r="G62" s="180"/>
      <c r="H62" s="180">
        <f>'将来負担比率（分子）の構造'!K$45</f>
        <v>154</v>
      </c>
      <c r="I62" s="180"/>
      <c r="J62" s="180"/>
      <c r="K62" s="180">
        <f>'将来負担比率（分子）の構造'!L$45</f>
        <v>210</v>
      </c>
      <c r="L62" s="180"/>
      <c r="M62" s="180"/>
      <c r="N62" s="180">
        <f>'将来負担比率（分子）の構造'!M$45</f>
        <v>129</v>
      </c>
      <c r="O62" s="180"/>
      <c r="P62" s="180"/>
    </row>
    <row r="63" spans="1:16" x14ac:dyDescent="0.15">
      <c r="A63" s="180" t="s">
        <v>33</v>
      </c>
      <c r="B63" s="180">
        <f>'将来負担比率（分子）の構造'!I$44</f>
        <v>578</v>
      </c>
      <c r="C63" s="180"/>
      <c r="D63" s="180"/>
      <c r="E63" s="180">
        <f>'将来負担比率（分子）の構造'!J$44</f>
        <v>547</v>
      </c>
      <c r="F63" s="180"/>
      <c r="G63" s="180"/>
      <c r="H63" s="180">
        <f>'将来負担比率（分子）の構造'!K$44</f>
        <v>458</v>
      </c>
      <c r="I63" s="180"/>
      <c r="J63" s="180"/>
      <c r="K63" s="180">
        <f>'将来負担比率（分子）の構造'!L$44</f>
        <v>427</v>
      </c>
      <c r="L63" s="180"/>
      <c r="M63" s="180"/>
      <c r="N63" s="180">
        <f>'将来負担比率（分子）の構造'!M$44</f>
        <v>351</v>
      </c>
      <c r="O63" s="180"/>
      <c r="P63" s="180"/>
    </row>
    <row r="64" spans="1:16" x14ac:dyDescent="0.15">
      <c r="A64" s="180" t="s">
        <v>32</v>
      </c>
      <c r="B64" s="180">
        <f>'将来負担比率（分子）の構造'!I$43</f>
        <v>2689</v>
      </c>
      <c r="C64" s="180"/>
      <c r="D64" s="180"/>
      <c r="E64" s="180">
        <f>'将来負担比率（分子）の構造'!J$43</f>
        <v>2591</v>
      </c>
      <c r="F64" s="180"/>
      <c r="G64" s="180"/>
      <c r="H64" s="180">
        <f>'将来負担比率（分子）の構造'!K$43</f>
        <v>2595</v>
      </c>
      <c r="I64" s="180"/>
      <c r="J64" s="180"/>
      <c r="K64" s="180">
        <f>'将来負担比率（分子）の構造'!L$43</f>
        <v>2280</v>
      </c>
      <c r="L64" s="180"/>
      <c r="M64" s="180"/>
      <c r="N64" s="180">
        <f>'将来負担比率（分子）の構造'!M$43</f>
        <v>2251</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6413</v>
      </c>
      <c r="C66" s="180"/>
      <c r="D66" s="180"/>
      <c r="E66" s="180">
        <f>'将来負担比率（分子）の構造'!J$41</f>
        <v>6315</v>
      </c>
      <c r="F66" s="180"/>
      <c r="G66" s="180"/>
      <c r="H66" s="180">
        <f>'将来負担比率（分子）の構造'!K$41</f>
        <v>6230</v>
      </c>
      <c r="I66" s="180"/>
      <c r="J66" s="180"/>
      <c r="K66" s="180">
        <f>'将来負担比率（分子）の構造'!L$41</f>
        <v>6097</v>
      </c>
      <c r="L66" s="180"/>
      <c r="M66" s="180"/>
      <c r="N66" s="180">
        <f>'将来負担比率（分子）の構造'!M$41</f>
        <v>5985</v>
      </c>
      <c r="O66" s="180"/>
      <c r="P66" s="180"/>
    </row>
    <row r="67" spans="1:16" x14ac:dyDescent="0.15">
      <c r="A67" s="180" t="s">
        <v>74</v>
      </c>
      <c r="B67" s="180" t="e">
        <f>NA()</f>
        <v>#N/A</v>
      </c>
      <c r="C67" s="180">
        <f>IF(ISNUMBER('将来負担比率（分子）の構造'!I$53), IF('将来負担比率（分子）の構造'!I$53 &lt; 0, 0, '将来負担比率（分子）の構造'!I$53), NA())</f>
        <v>2144</v>
      </c>
      <c r="D67" s="180" t="e">
        <f>NA()</f>
        <v>#N/A</v>
      </c>
      <c r="E67" s="180" t="e">
        <f>NA()</f>
        <v>#N/A</v>
      </c>
      <c r="F67" s="180">
        <f>IF(ISNUMBER('将来負担比率（分子）の構造'!J$53), IF('将来負担比率（分子）の構造'!J$53 &lt; 0, 0, '将来負担比率（分子）の構造'!J$53), NA())</f>
        <v>1594</v>
      </c>
      <c r="G67" s="180" t="e">
        <f>NA()</f>
        <v>#N/A</v>
      </c>
      <c r="H67" s="180" t="e">
        <f>NA()</f>
        <v>#N/A</v>
      </c>
      <c r="I67" s="180">
        <f>IF(ISNUMBER('将来負担比率（分子）の構造'!K$53), IF('将来負担比率（分子）の構造'!K$53 &lt; 0, 0, '将来負担比率（分子）の構造'!K$53), NA())</f>
        <v>1556</v>
      </c>
      <c r="J67" s="180" t="e">
        <f>NA()</f>
        <v>#N/A</v>
      </c>
      <c r="K67" s="180" t="e">
        <f>NA()</f>
        <v>#N/A</v>
      </c>
      <c r="L67" s="180">
        <f>IF(ISNUMBER('将来負担比率（分子）の構造'!L$53), IF('将来負担比率（分子）の構造'!L$53 &lt; 0, 0, '将来負担比率（分子）の構造'!L$53), NA())</f>
        <v>1147</v>
      </c>
      <c r="M67" s="180" t="e">
        <f>NA()</f>
        <v>#N/A</v>
      </c>
      <c r="N67" s="180" t="e">
        <f>NA()</f>
        <v>#N/A</v>
      </c>
      <c r="O67" s="180">
        <f>IF(ISNUMBER('将来負担比率（分子）の構造'!M$53), IF('将来負担比率（分子）の構造'!M$53 &lt; 0, 0, '将来負担比率（分子）の構造'!M$53), NA())</f>
        <v>880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1483</v>
      </c>
      <c r="C72" s="184">
        <f>基金残高に係る経年分析!G55</f>
        <v>1530</v>
      </c>
      <c r="D72" s="184">
        <f>基金残高に係る経年分析!H55</f>
        <v>1517</v>
      </c>
    </row>
    <row r="73" spans="1:16" x14ac:dyDescent="0.15">
      <c r="A73" s="183" t="s">
        <v>77</v>
      </c>
      <c r="B73" s="184">
        <f>基金残高に係る経年分析!F56</f>
        <v>107</v>
      </c>
      <c r="C73" s="184">
        <f>基金残高に係る経年分析!G56</f>
        <v>107</v>
      </c>
      <c r="D73" s="184">
        <f>基金残高に係る経年分析!H56</f>
        <v>107</v>
      </c>
    </row>
    <row r="74" spans="1:16" x14ac:dyDescent="0.15">
      <c r="A74" s="183" t="s">
        <v>78</v>
      </c>
      <c r="B74" s="184">
        <f>基金残高に係る経年分析!F57</f>
        <v>296</v>
      </c>
      <c r="C74" s="184">
        <f>基金残高に係る経年分析!G57</f>
        <v>432</v>
      </c>
      <c r="D74" s="184">
        <f>基金残高に係る経年分析!H57</f>
        <v>499</v>
      </c>
    </row>
  </sheetData>
  <sheetProtection algorithmName="SHA-512" hashValue="9G7JQoSseI0kb/Q396KB5MkE1gOHwDXNh7L82Nj4i0tzsdFD+7FGmbVUq8Ga7fR8QT2iLNcv3Oc2UDKdLJX0kw==" saltValue="DvcDzTpZd6vYPADvN8kvb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election activeCell="AZ37" sqref="AZ37:BF37"/>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210</v>
      </c>
      <c r="DI1" s="618"/>
      <c r="DJ1" s="618"/>
      <c r="DK1" s="618"/>
      <c r="DL1" s="618"/>
      <c r="DM1" s="618"/>
      <c r="DN1" s="619"/>
      <c r="DO1" s="225"/>
      <c r="DP1" s="617" t="s">
        <v>211</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213</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214</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215</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216</v>
      </c>
      <c r="S4" s="621"/>
      <c r="T4" s="621"/>
      <c r="U4" s="621"/>
      <c r="V4" s="621"/>
      <c r="W4" s="621"/>
      <c r="X4" s="621"/>
      <c r="Y4" s="622"/>
      <c r="Z4" s="620" t="s">
        <v>217</v>
      </c>
      <c r="AA4" s="621"/>
      <c r="AB4" s="621"/>
      <c r="AC4" s="622"/>
      <c r="AD4" s="620" t="s">
        <v>218</v>
      </c>
      <c r="AE4" s="621"/>
      <c r="AF4" s="621"/>
      <c r="AG4" s="621"/>
      <c r="AH4" s="621"/>
      <c r="AI4" s="621"/>
      <c r="AJ4" s="621"/>
      <c r="AK4" s="622"/>
      <c r="AL4" s="620" t="s">
        <v>217</v>
      </c>
      <c r="AM4" s="621"/>
      <c r="AN4" s="621"/>
      <c r="AO4" s="622"/>
      <c r="AP4" s="626" t="s">
        <v>219</v>
      </c>
      <c r="AQ4" s="626"/>
      <c r="AR4" s="626"/>
      <c r="AS4" s="626"/>
      <c r="AT4" s="626"/>
      <c r="AU4" s="626"/>
      <c r="AV4" s="626"/>
      <c r="AW4" s="626"/>
      <c r="AX4" s="626"/>
      <c r="AY4" s="626"/>
      <c r="AZ4" s="626"/>
      <c r="BA4" s="626"/>
      <c r="BB4" s="626"/>
      <c r="BC4" s="626"/>
      <c r="BD4" s="626"/>
      <c r="BE4" s="626"/>
      <c r="BF4" s="626"/>
      <c r="BG4" s="626" t="s">
        <v>220</v>
      </c>
      <c r="BH4" s="626"/>
      <c r="BI4" s="626"/>
      <c r="BJ4" s="626"/>
      <c r="BK4" s="626"/>
      <c r="BL4" s="626"/>
      <c r="BM4" s="626"/>
      <c r="BN4" s="626"/>
      <c r="BO4" s="626" t="s">
        <v>217</v>
      </c>
      <c r="BP4" s="626"/>
      <c r="BQ4" s="626"/>
      <c r="BR4" s="626"/>
      <c r="BS4" s="626" t="s">
        <v>221</v>
      </c>
      <c r="BT4" s="626"/>
      <c r="BU4" s="626"/>
      <c r="BV4" s="626"/>
      <c r="BW4" s="626"/>
      <c r="BX4" s="626"/>
      <c r="BY4" s="626"/>
      <c r="BZ4" s="626"/>
      <c r="CA4" s="626"/>
      <c r="CB4" s="626"/>
      <c r="CD4" s="623" t="s">
        <v>222</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223</v>
      </c>
      <c r="C5" s="628"/>
      <c r="D5" s="628"/>
      <c r="E5" s="628"/>
      <c r="F5" s="628"/>
      <c r="G5" s="628"/>
      <c r="H5" s="628"/>
      <c r="I5" s="628"/>
      <c r="J5" s="628"/>
      <c r="K5" s="628"/>
      <c r="L5" s="628"/>
      <c r="M5" s="628"/>
      <c r="N5" s="628"/>
      <c r="O5" s="628"/>
      <c r="P5" s="628"/>
      <c r="Q5" s="629"/>
      <c r="R5" s="630">
        <v>1722036</v>
      </c>
      <c r="S5" s="631"/>
      <c r="T5" s="631"/>
      <c r="U5" s="631"/>
      <c r="V5" s="631"/>
      <c r="W5" s="631"/>
      <c r="X5" s="631"/>
      <c r="Y5" s="632"/>
      <c r="Z5" s="633">
        <v>23.1</v>
      </c>
      <c r="AA5" s="633"/>
      <c r="AB5" s="633"/>
      <c r="AC5" s="633"/>
      <c r="AD5" s="634">
        <v>1722036</v>
      </c>
      <c r="AE5" s="634"/>
      <c r="AF5" s="634"/>
      <c r="AG5" s="634"/>
      <c r="AH5" s="634"/>
      <c r="AI5" s="634"/>
      <c r="AJ5" s="634"/>
      <c r="AK5" s="634"/>
      <c r="AL5" s="635">
        <v>45.9</v>
      </c>
      <c r="AM5" s="636"/>
      <c r="AN5" s="636"/>
      <c r="AO5" s="637"/>
      <c r="AP5" s="627" t="s">
        <v>224</v>
      </c>
      <c r="AQ5" s="628"/>
      <c r="AR5" s="628"/>
      <c r="AS5" s="628"/>
      <c r="AT5" s="628"/>
      <c r="AU5" s="628"/>
      <c r="AV5" s="628"/>
      <c r="AW5" s="628"/>
      <c r="AX5" s="628"/>
      <c r="AY5" s="628"/>
      <c r="AZ5" s="628"/>
      <c r="BA5" s="628"/>
      <c r="BB5" s="628"/>
      <c r="BC5" s="628"/>
      <c r="BD5" s="628"/>
      <c r="BE5" s="628"/>
      <c r="BF5" s="629"/>
      <c r="BG5" s="641">
        <v>1722036</v>
      </c>
      <c r="BH5" s="642"/>
      <c r="BI5" s="642"/>
      <c r="BJ5" s="642"/>
      <c r="BK5" s="642"/>
      <c r="BL5" s="642"/>
      <c r="BM5" s="642"/>
      <c r="BN5" s="643"/>
      <c r="BO5" s="644">
        <v>100</v>
      </c>
      <c r="BP5" s="644"/>
      <c r="BQ5" s="644"/>
      <c r="BR5" s="644"/>
      <c r="BS5" s="645" t="s">
        <v>127</v>
      </c>
      <c r="BT5" s="645"/>
      <c r="BU5" s="645"/>
      <c r="BV5" s="645"/>
      <c r="BW5" s="645"/>
      <c r="BX5" s="645"/>
      <c r="BY5" s="645"/>
      <c r="BZ5" s="645"/>
      <c r="CA5" s="645"/>
      <c r="CB5" s="649"/>
      <c r="CD5" s="623" t="s">
        <v>219</v>
      </c>
      <c r="CE5" s="624"/>
      <c r="CF5" s="624"/>
      <c r="CG5" s="624"/>
      <c r="CH5" s="624"/>
      <c r="CI5" s="624"/>
      <c r="CJ5" s="624"/>
      <c r="CK5" s="624"/>
      <c r="CL5" s="624"/>
      <c r="CM5" s="624"/>
      <c r="CN5" s="624"/>
      <c r="CO5" s="624"/>
      <c r="CP5" s="624"/>
      <c r="CQ5" s="625"/>
      <c r="CR5" s="623" t="s">
        <v>225</v>
      </c>
      <c r="CS5" s="624"/>
      <c r="CT5" s="624"/>
      <c r="CU5" s="624"/>
      <c r="CV5" s="624"/>
      <c r="CW5" s="624"/>
      <c r="CX5" s="624"/>
      <c r="CY5" s="625"/>
      <c r="CZ5" s="623" t="s">
        <v>217</v>
      </c>
      <c r="DA5" s="624"/>
      <c r="DB5" s="624"/>
      <c r="DC5" s="625"/>
      <c r="DD5" s="623" t="s">
        <v>226</v>
      </c>
      <c r="DE5" s="624"/>
      <c r="DF5" s="624"/>
      <c r="DG5" s="624"/>
      <c r="DH5" s="624"/>
      <c r="DI5" s="624"/>
      <c r="DJ5" s="624"/>
      <c r="DK5" s="624"/>
      <c r="DL5" s="624"/>
      <c r="DM5" s="624"/>
      <c r="DN5" s="624"/>
      <c r="DO5" s="624"/>
      <c r="DP5" s="625"/>
      <c r="DQ5" s="623" t="s">
        <v>227</v>
      </c>
      <c r="DR5" s="624"/>
      <c r="DS5" s="624"/>
      <c r="DT5" s="624"/>
      <c r="DU5" s="624"/>
      <c r="DV5" s="624"/>
      <c r="DW5" s="624"/>
      <c r="DX5" s="624"/>
      <c r="DY5" s="624"/>
      <c r="DZ5" s="624"/>
      <c r="EA5" s="624"/>
      <c r="EB5" s="624"/>
      <c r="EC5" s="625"/>
    </row>
    <row r="6" spans="2:143" ht="11.25" customHeight="1" x14ac:dyDescent="0.15">
      <c r="B6" s="638" t="s">
        <v>228</v>
      </c>
      <c r="C6" s="639"/>
      <c r="D6" s="639"/>
      <c r="E6" s="639"/>
      <c r="F6" s="639"/>
      <c r="G6" s="639"/>
      <c r="H6" s="639"/>
      <c r="I6" s="639"/>
      <c r="J6" s="639"/>
      <c r="K6" s="639"/>
      <c r="L6" s="639"/>
      <c r="M6" s="639"/>
      <c r="N6" s="639"/>
      <c r="O6" s="639"/>
      <c r="P6" s="639"/>
      <c r="Q6" s="640"/>
      <c r="R6" s="641">
        <v>34511</v>
      </c>
      <c r="S6" s="642"/>
      <c r="T6" s="642"/>
      <c r="U6" s="642"/>
      <c r="V6" s="642"/>
      <c r="W6" s="642"/>
      <c r="X6" s="642"/>
      <c r="Y6" s="643"/>
      <c r="Z6" s="644">
        <v>0.5</v>
      </c>
      <c r="AA6" s="644"/>
      <c r="AB6" s="644"/>
      <c r="AC6" s="644"/>
      <c r="AD6" s="645">
        <v>34511</v>
      </c>
      <c r="AE6" s="645"/>
      <c r="AF6" s="645"/>
      <c r="AG6" s="645"/>
      <c r="AH6" s="645"/>
      <c r="AI6" s="645"/>
      <c r="AJ6" s="645"/>
      <c r="AK6" s="645"/>
      <c r="AL6" s="646">
        <v>0.9</v>
      </c>
      <c r="AM6" s="647"/>
      <c r="AN6" s="647"/>
      <c r="AO6" s="648"/>
      <c r="AP6" s="638" t="s">
        <v>229</v>
      </c>
      <c r="AQ6" s="639"/>
      <c r="AR6" s="639"/>
      <c r="AS6" s="639"/>
      <c r="AT6" s="639"/>
      <c r="AU6" s="639"/>
      <c r="AV6" s="639"/>
      <c r="AW6" s="639"/>
      <c r="AX6" s="639"/>
      <c r="AY6" s="639"/>
      <c r="AZ6" s="639"/>
      <c r="BA6" s="639"/>
      <c r="BB6" s="639"/>
      <c r="BC6" s="639"/>
      <c r="BD6" s="639"/>
      <c r="BE6" s="639"/>
      <c r="BF6" s="640"/>
      <c r="BG6" s="641">
        <v>1722036</v>
      </c>
      <c r="BH6" s="642"/>
      <c r="BI6" s="642"/>
      <c r="BJ6" s="642"/>
      <c r="BK6" s="642"/>
      <c r="BL6" s="642"/>
      <c r="BM6" s="642"/>
      <c r="BN6" s="643"/>
      <c r="BO6" s="644">
        <v>100</v>
      </c>
      <c r="BP6" s="644"/>
      <c r="BQ6" s="644"/>
      <c r="BR6" s="644"/>
      <c r="BS6" s="645" t="s">
        <v>230</v>
      </c>
      <c r="BT6" s="645"/>
      <c r="BU6" s="645"/>
      <c r="BV6" s="645"/>
      <c r="BW6" s="645"/>
      <c r="BX6" s="645"/>
      <c r="BY6" s="645"/>
      <c r="BZ6" s="645"/>
      <c r="CA6" s="645"/>
      <c r="CB6" s="649"/>
      <c r="CD6" s="652" t="s">
        <v>231</v>
      </c>
      <c r="CE6" s="653"/>
      <c r="CF6" s="653"/>
      <c r="CG6" s="653"/>
      <c r="CH6" s="653"/>
      <c r="CI6" s="653"/>
      <c r="CJ6" s="653"/>
      <c r="CK6" s="653"/>
      <c r="CL6" s="653"/>
      <c r="CM6" s="653"/>
      <c r="CN6" s="653"/>
      <c r="CO6" s="653"/>
      <c r="CP6" s="653"/>
      <c r="CQ6" s="654"/>
      <c r="CR6" s="641">
        <v>93704</v>
      </c>
      <c r="CS6" s="642"/>
      <c r="CT6" s="642"/>
      <c r="CU6" s="642"/>
      <c r="CV6" s="642"/>
      <c r="CW6" s="642"/>
      <c r="CX6" s="642"/>
      <c r="CY6" s="643"/>
      <c r="CZ6" s="635">
        <v>1.3</v>
      </c>
      <c r="DA6" s="636"/>
      <c r="DB6" s="636"/>
      <c r="DC6" s="655"/>
      <c r="DD6" s="650" t="s">
        <v>127</v>
      </c>
      <c r="DE6" s="642"/>
      <c r="DF6" s="642"/>
      <c r="DG6" s="642"/>
      <c r="DH6" s="642"/>
      <c r="DI6" s="642"/>
      <c r="DJ6" s="642"/>
      <c r="DK6" s="642"/>
      <c r="DL6" s="642"/>
      <c r="DM6" s="642"/>
      <c r="DN6" s="642"/>
      <c r="DO6" s="642"/>
      <c r="DP6" s="643"/>
      <c r="DQ6" s="650">
        <v>93704</v>
      </c>
      <c r="DR6" s="642"/>
      <c r="DS6" s="642"/>
      <c r="DT6" s="642"/>
      <c r="DU6" s="642"/>
      <c r="DV6" s="642"/>
      <c r="DW6" s="642"/>
      <c r="DX6" s="642"/>
      <c r="DY6" s="642"/>
      <c r="DZ6" s="642"/>
      <c r="EA6" s="642"/>
      <c r="EB6" s="642"/>
      <c r="EC6" s="651"/>
    </row>
    <row r="7" spans="2:143" ht="11.25" customHeight="1" x14ac:dyDescent="0.15">
      <c r="B7" s="638" t="s">
        <v>232</v>
      </c>
      <c r="C7" s="639"/>
      <c r="D7" s="639"/>
      <c r="E7" s="639"/>
      <c r="F7" s="639"/>
      <c r="G7" s="639"/>
      <c r="H7" s="639"/>
      <c r="I7" s="639"/>
      <c r="J7" s="639"/>
      <c r="K7" s="639"/>
      <c r="L7" s="639"/>
      <c r="M7" s="639"/>
      <c r="N7" s="639"/>
      <c r="O7" s="639"/>
      <c r="P7" s="639"/>
      <c r="Q7" s="640"/>
      <c r="R7" s="641">
        <v>1426</v>
      </c>
      <c r="S7" s="642"/>
      <c r="T7" s="642"/>
      <c r="U7" s="642"/>
      <c r="V7" s="642"/>
      <c r="W7" s="642"/>
      <c r="X7" s="642"/>
      <c r="Y7" s="643"/>
      <c r="Z7" s="644">
        <v>0</v>
      </c>
      <c r="AA7" s="644"/>
      <c r="AB7" s="644"/>
      <c r="AC7" s="644"/>
      <c r="AD7" s="645">
        <v>1426</v>
      </c>
      <c r="AE7" s="645"/>
      <c r="AF7" s="645"/>
      <c r="AG7" s="645"/>
      <c r="AH7" s="645"/>
      <c r="AI7" s="645"/>
      <c r="AJ7" s="645"/>
      <c r="AK7" s="645"/>
      <c r="AL7" s="646">
        <v>0</v>
      </c>
      <c r="AM7" s="647"/>
      <c r="AN7" s="647"/>
      <c r="AO7" s="648"/>
      <c r="AP7" s="638" t="s">
        <v>233</v>
      </c>
      <c r="AQ7" s="639"/>
      <c r="AR7" s="639"/>
      <c r="AS7" s="639"/>
      <c r="AT7" s="639"/>
      <c r="AU7" s="639"/>
      <c r="AV7" s="639"/>
      <c r="AW7" s="639"/>
      <c r="AX7" s="639"/>
      <c r="AY7" s="639"/>
      <c r="AZ7" s="639"/>
      <c r="BA7" s="639"/>
      <c r="BB7" s="639"/>
      <c r="BC7" s="639"/>
      <c r="BD7" s="639"/>
      <c r="BE7" s="639"/>
      <c r="BF7" s="640"/>
      <c r="BG7" s="641">
        <v>786723</v>
      </c>
      <c r="BH7" s="642"/>
      <c r="BI7" s="642"/>
      <c r="BJ7" s="642"/>
      <c r="BK7" s="642"/>
      <c r="BL7" s="642"/>
      <c r="BM7" s="642"/>
      <c r="BN7" s="643"/>
      <c r="BO7" s="644">
        <v>45.7</v>
      </c>
      <c r="BP7" s="644"/>
      <c r="BQ7" s="644"/>
      <c r="BR7" s="644"/>
      <c r="BS7" s="645" t="s">
        <v>127</v>
      </c>
      <c r="BT7" s="645"/>
      <c r="BU7" s="645"/>
      <c r="BV7" s="645"/>
      <c r="BW7" s="645"/>
      <c r="BX7" s="645"/>
      <c r="BY7" s="645"/>
      <c r="BZ7" s="645"/>
      <c r="CA7" s="645"/>
      <c r="CB7" s="649"/>
      <c r="CD7" s="656" t="s">
        <v>234</v>
      </c>
      <c r="CE7" s="657"/>
      <c r="CF7" s="657"/>
      <c r="CG7" s="657"/>
      <c r="CH7" s="657"/>
      <c r="CI7" s="657"/>
      <c r="CJ7" s="657"/>
      <c r="CK7" s="657"/>
      <c r="CL7" s="657"/>
      <c r="CM7" s="657"/>
      <c r="CN7" s="657"/>
      <c r="CO7" s="657"/>
      <c r="CP7" s="657"/>
      <c r="CQ7" s="658"/>
      <c r="CR7" s="641">
        <v>873220</v>
      </c>
      <c r="CS7" s="642"/>
      <c r="CT7" s="642"/>
      <c r="CU7" s="642"/>
      <c r="CV7" s="642"/>
      <c r="CW7" s="642"/>
      <c r="CX7" s="642"/>
      <c r="CY7" s="643"/>
      <c r="CZ7" s="644">
        <v>12</v>
      </c>
      <c r="DA7" s="644"/>
      <c r="DB7" s="644"/>
      <c r="DC7" s="644"/>
      <c r="DD7" s="650">
        <v>104470</v>
      </c>
      <c r="DE7" s="642"/>
      <c r="DF7" s="642"/>
      <c r="DG7" s="642"/>
      <c r="DH7" s="642"/>
      <c r="DI7" s="642"/>
      <c r="DJ7" s="642"/>
      <c r="DK7" s="642"/>
      <c r="DL7" s="642"/>
      <c r="DM7" s="642"/>
      <c r="DN7" s="642"/>
      <c r="DO7" s="642"/>
      <c r="DP7" s="643"/>
      <c r="DQ7" s="650">
        <v>702630</v>
      </c>
      <c r="DR7" s="642"/>
      <c r="DS7" s="642"/>
      <c r="DT7" s="642"/>
      <c r="DU7" s="642"/>
      <c r="DV7" s="642"/>
      <c r="DW7" s="642"/>
      <c r="DX7" s="642"/>
      <c r="DY7" s="642"/>
      <c r="DZ7" s="642"/>
      <c r="EA7" s="642"/>
      <c r="EB7" s="642"/>
      <c r="EC7" s="651"/>
    </row>
    <row r="8" spans="2:143" ht="11.25" customHeight="1" x14ac:dyDescent="0.15">
      <c r="B8" s="638" t="s">
        <v>235</v>
      </c>
      <c r="C8" s="639"/>
      <c r="D8" s="639"/>
      <c r="E8" s="639"/>
      <c r="F8" s="639"/>
      <c r="G8" s="639"/>
      <c r="H8" s="639"/>
      <c r="I8" s="639"/>
      <c r="J8" s="639"/>
      <c r="K8" s="639"/>
      <c r="L8" s="639"/>
      <c r="M8" s="639"/>
      <c r="N8" s="639"/>
      <c r="O8" s="639"/>
      <c r="P8" s="639"/>
      <c r="Q8" s="640"/>
      <c r="R8" s="641">
        <v>2371</v>
      </c>
      <c r="S8" s="642"/>
      <c r="T8" s="642"/>
      <c r="U8" s="642"/>
      <c r="V8" s="642"/>
      <c r="W8" s="642"/>
      <c r="X8" s="642"/>
      <c r="Y8" s="643"/>
      <c r="Z8" s="644">
        <v>0</v>
      </c>
      <c r="AA8" s="644"/>
      <c r="AB8" s="644"/>
      <c r="AC8" s="644"/>
      <c r="AD8" s="645">
        <v>2371</v>
      </c>
      <c r="AE8" s="645"/>
      <c r="AF8" s="645"/>
      <c r="AG8" s="645"/>
      <c r="AH8" s="645"/>
      <c r="AI8" s="645"/>
      <c r="AJ8" s="645"/>
      <c r="AK8" s="645"/>
      <c r="AL8" s="646">
        <v>0.1</v>
      </c>
      <c r="AM8" s="647"/>
      <c r="AN8" s="647"/>
      <c r="AO8" s="648"/>
      <c r="AP8" s="638" t="s">
        <v>236</v>
      </c>
      <c r="AQ8" s="639"/>
      <c r="AR8" s="639"/>
      <c r="AS8" s="639"/>
      <c r="AT8" s="639"/>
      <c r="AU8" s="639"/>
      <c r="AV8" s="639"/>
      <c r="AW8" s="639"/>
      <c r="AX8" s="639"/>
      <c r="AY8" s="639"/>
      <c r="AZ8" s="639"/>
      <c r="BA8" s="639"/>
      <c r="BB8" s="639"/>
      <c r="BC8" s="639"/>
      <c r="BD8" s="639"/>
      <c r="BE8" s="639"/>
      <c r="BF8" s="640"/>
      <c r="BG8" s="641">
        <v>25798</v>
      </c>
      <c r="BH8" s="642"/>
      <c r="BI8" s="642"/>
      <c r="BJ8" s="642"/>
      <c r="BK8" s="642"/>
      <c r="BL8" s="642"/>
      <c r="BM8" s="642"/>
      <c r="BN8" s="643"/>
      <c r="BO8" s="644">
        <v>1.5</v>
      </c>
      <c r="BP8" s="644"/>
      <c r="BQ8" s="644"/>
      <c r="BR8" s="644"/>
      <c r="BS8" s="650" t="s">
        <v>127</v>
      </c>
      <c r="BT8" s="642"/>
      <c r="BU8" s="642"/>
      <c r="BV8" s="642"/>
      <c r="BW8" s="642"/>
      <c r="BX8" s="642"/>
      <c r="BY8" s="642"/>
      <c r="BZ8" s="642"/>
      <c r="CA8" s="642"/>
      <c r="CB8" s="651"/>
      <c r="CD8" s="656" t="s">
        <v>237</v>
      </c>
      <c r="CE8" s="657"/>
      <c r="CF8" s="657"/>
      <c r="CG8" s="657"/>
      <c r="CH8" s="657"/>
      <c r="CI8" s="657"/>
      <c r="CJ8" s="657"/>
      <c r="CK8" s="657"/>
      <c r="CL8" s="657"/>
      <c r="CM8" s="657"/>
      <c r="CN8" s="657"/>
      <c r="CO8" s="657"/>
      <c r="CP8" s="657"/>
      <c r="CQ8" s="658"/>
      <c r="CR8" s="641">
        <v>3426109</v>
      </c>
      <c r="CS8" s="642"/>
      <c r="CT8" s="642"/>
      <c r="CU8" s="642"/>
      <c r="CV8" s="642"/>
      <c r="CW8" s="642"/>
      <c r="CX8" s="642"/>
      <c r="CY8" s="643"/>
      <c r="CZ8" s="644">
        <v>47.2</v>
      </c>
      <c r="DA8" s="644"/>
      <c r="DB8" s="644"/>
      <c r="DC8" s="644"/>
      <c r="DD8" s="650">
        <v>264085</v>
      </c>
      <c r="DE8" s="642"/>
      <c r="DF8" s="642"/>
      <c r="DG8" s="642"/>
      <c r="DH8" s="642"/>
      <c r="DI8" s="642"/>
      <c r="DJ8" s="642"/>
      <c r="DK8" s="642"/>
      <c r="DL8" s="642"/>
      <c r="DM8" s="642"/>
      <c r="DN8" s="642"/>
      <c r="DO8" s="642"/>
      <c r="DP8" s="643"/>
      <c r="DQ8" s="650">
        <v>1338598</v>
      </c>
      <c r="DR8" s="642"/>
      <c r="DS8" s="642"/>
      <c r="DT8" s="642"/>
      <c r="DU8" s="642"/>
      <c r="DV8" s="642"/>
      <c r="DW8" s="642"/>
      <c r="DX8" s="642"/>
      <c r="DY8" s="642"/>
      <c r="DZ8" s="642"/>
      <c r="EA8" s="642"/>
      <c r="EB8" s="642"/>
      <c r="EC8" s="651"/>
    </row>
    <row r="9" spans="2:143" ht="11.25" customHeight="1" x14ac:dyDescent="0.15">
      <c r="B9" s="638" t="s">
        <v>238</v>
      </c>
      <c r="C9" s="639"/>
      <c r="D9" s="639"/>
      <c r="E9" s="639"/>
      <c r="F9" s="639"/>
      <c r="G9" s="639"/>
      <c r="H9" s="639"/>
      <c r="I9" s="639"/>
      <c r="J9" s="639"/>
      <c r="K9" s="639"/>
      <c r="L9" s="639"/>
      <c r="M9" s="639"/>
      <c r="N9" s="639"/>
      <c r="O9" s="639"/>
      <c r="P9" s="639"/>
      <c r="Q9" s="640"/>
      <c r="R9" s="641">
        <v>2053</v>
      </c>
      <c r="S9" s="642"/>
      <c r="T9" s="642"/>
      <c r="U9" s="642"/>
      <c r="V9" s="642"/>
      <c r="W9" s="642"/>
      <c r="X9" s="642"/>
      <c r="Y9" s="643"/>
      <c r="Z9" s="644">
        <v>0</v>
      </c>
      <c r="AA9" s="644"/>
      <c r="AB9" s="644"/>
      <c r="AC9" s="644"/>
      <c r="AD9" s="645">
        <v>2053</v>
      </c>
      <c r="AE9" s="645"/>
      <c r="AF9" s="645"/>
      <c r="AG9" s="645"/>
      <c r="AH9" s="645"/>
      <c r="AI9" s="645"/>
      <c r="AJ9" s="645"/>
      <c r="AK9" s="645"/>
      <c r="AL9" s="646">
        <v>0.1</v>
      </c>
      <c r="AM9" s="647"/>
      <c r="AN9" s="647"/>
      <c r="AO9" s="648"/>
      <c r="AP9" s="638" t="s">
        <v>239</v>
      </c>
      <c r="AQ9" s="639"/>
      <c r="AR9" s="639"/>
      <c r="AS9" s="639"/>
      <c r="AT9" s="639"/>
      <c r="AU9" s="639"/>
      <c r="AV9" s="639"/>
      <c r="AW9" s="639"/>
      <c r="AX9" s="639"/>
      <c r="AY9" s="639"/>
      <c r="AZ9" s="639"/>
      <c r="BA9" s="639"/>
      <c r="BB9" s="639"/>
      <c r="BC9" s="639"/>
      <c r="BD9" s="639"/>
      <c r="BE9" s="639"/>
      <c r="BF9" s="640"/>
      <c r="BG9" s="641">
        <v>671445</v>
      </c>
      <c r="BH9" s="642"/>
      <c r="BI9" s="642"/>
      <c r="BJ9" s="642"/>
      <c r="BK9" s="642"/>
      <c r="BL9" s="642"/>
      <c r="BM9" s="642"/>
      <c r="BN9" s="643"/>
      <c r="BO9" s="644">
        <v>39</v>
      </c>
      <c r="BP9" s="644"/>
      <c r="BQ9" s="644"/>
      <c r="BR9" s="644"/>
      <c r="BS9" s="650" t="s">
        <v>230</v>
      </c>
      <c r="BT9" s="642"/>
      <c r="BU9" s="642"/>
      <c r="BV9" s="642"/>
      <c r="BW9" s="642"/>
      <c r="BX9" s="642"/>
      <c r="BY9" s="642"/>
      <c r="BZ9" s="642"/>
      <c r="CA9" s="642"/>
      <c r="CB9" s="651"/>
      <c r="CD9" s="656" t="s">
        <v>240</v>
      </c>
      <c r="CE9" s="657"/>
      <c r="CF9" s="657"/>
      <c r="CG9" s="657"/>
      <c r="CH9" s="657"/>
      <c r="CI9" s="657"/>
      <c r="CJ9" s="657"/>
      <c r="CK9" s="657"/>
      <c r="CL9" s="657"/>
      <c r="CM9" s="657"/>
      <c r="CN9" s="657"/>
      <c r="CO9" s="657"/>
      <c r="CP9" s="657"/>
      <c r="CQ9" s="658"/>
      <c r="CR9" s="641">
        <v>487272</v>
      </c>
      <c r="CS9" s="642"/>
      <c r="CT9" s="642"/>
      <c r="CU9" s="642"/>
      <c r="CV9" s="642"/>
      <c r="CW9" s="642"/>
      <c r="CX9" s="642"/>
      <c r="CY9" s="643"/>
      <c r="CZ9" s="644">
        <v>6.7</v>
      </c>
      <c r="DA9" s="644"/>
      <c r="DB9" s="644"/>
      <c r="DC9" s="644"/>
      <c r="DD9" s="650" t="s">
        <v>230</v>
      </c>
      <c r="DE9" s="642"/>
      <c r="DF9" s="642"/>
      <c r="DG9" s="642"/>
      <c r="DH9" s="642"/>
      <c r="DI9" s="642"/>
      <c r="DJ9" s="642"/>
      <c r="DK9" s="642"/>
      <c r="DL9" s="642"/>
      <c r="DM9" s="642"/>
      <c r="DN9" s="642"/>
      <c r="DO9" s="642"/>
      <c r="DP9" s="643"/>
      <c r="DQ9" s="650">
        <v>425571</v>
      </c>
      <c r="DR9" s="642"/>
      <c r="DS9" s="642"/>
      <c r="DT9" s="642"/>
      <c r="DU9" s="642"/>
      <c r="DV9" s="642"/>
      <c r="DW9" s="642"/>
      <c r="DX9" s="642"/>
      <c r="DY9" s="642"/>
      <c r="DZ9" s="642"/>
      <c r="EA9" s="642"/>
      <c r="EB9" s="642"/>
      <c r="EC9" s="651"/>
    </row>
    <row r="10" spans="2:143" ht="11.25" customHeight="1" x14ac:dyDescent="0.15">
      <c r="B10" s="638" t="s">
        <v>241</v>
      </c>
      <c r="C10" s="639"/>
      <c r="D10" s="639"/>
      <c r="E10" s="639"/>
      <c r="F10" s="639"/>
      <c r="G10" s="639"/>
      <c r="H10" s="639"/>
      <c r="I10" s="639"/>
      <c r="J10" s="639"/>
      <c r="K10" s="639"/>
      <c r="L10" s="639"/>
      <c r="M10" s="639"/>
      <c r="N10" s="639"/>
      <c r="O10" s="639"/>
      <c r="P10" s="639"/>
      <c r="Q10" s="640"/>
      <c r="R10" s="641" t="s">
        <v>127</v>
      </c>
      <c r="S10" s="642"/>
      <c r="T10" s="642"/>
      <c r="U10" s="642"/>
      <c r="V10" s="642"/>
      <c r="W10" s="642"/>
      <c r="X10" s="642"/>
      <c r="Y10" s="643"/>
      <c r="Z10" s="644" t="s">
        <v>127</v>
      </c>
      <c r="AA10" s="644"/>
      <c r="AB10" s="644"/>
      <c r="AC10" s="644"/>
      <c r="AD10" s="645" t="s">
        <v>127</v>
      </c>
      <c r="AE10" s="645"/>
      <c r="AF10" s="645"/>
      <c r="AG10" s="645"/>
      <c r="AH10" s="645"/>
      <c r="AI10" s="645"/>
      <c r="AJ10" s="645"/>
      <c r="AK10" s="645"/>
      <c r="AL10" s="646" t="s">
        <v>127</v>
      </c>
      <c r="AM10" s="647"/>
      <c r="AN10" s="647"/>
      <c r="AO10" s="648"/>
      <c r="AP10" s="638" t="s">
        <v>242</v>
      </c>
      <c r="AQ10" s="639"/>
      <c r="AR10" s="639"/>
      <c r="AS10" s="639"/>
      <c r="AT10" s="639"/>
      <c r="AU10" s="639"/>
      <c r="AV10" s="639"/>
      <c r="AW10" s="639"/>
      <c r="AX10" s="639"/>
      <c r="AY10" s="639"/>
      <c r="AZ10" s="639"/>
      <c r="BA10" s="639"/>
      <c r="BB10" s="639"/>
      <c r="BC10" s="639"/>
      <c r="BD10" s="639"/>
      <c r="BE10" s="639"/>
      <c r="BF10" s="640"/>
      <c r="BG10" s="641">
        <v>38380</v>
      </c>
      <c r="BH10" s="642"/>
      <c r="BI10" s="642"/>
      <c r="BJ10" s="642"/>
      <c r="BK10" s="642"/>
      <c r="BL10" s="642"/>
      <c r="BM10" s="642"/>
      <c r="BN10" s="643"/>
      <c r="BO10" s="644">
        <v>2.2000000000000002</v>
      </c>
      <c r="BP10" s="644"/>
      <c r="BQ10" s="644"/>
      <c r="BR10" s="644"/>
      <c r="BS10" s="650" t="s">
        <v>230</v>
      </c>
      <c r="BT10" s="642"/>
      <c r="BU10" s="642"/>
      <c r="BV10" s="642"/>
      <c r="BW10" s="642"/>
      <c r="BX10" s="642"/>
      <c r="BY10" s="642"/>
      <c r="BZ10" s="642"/>
      <c r="CA10" s="642"/>
      <c r="CB10" s="651"/>
      <c r="CD10" s="656" t="s">
        <v>243</v>
      </c>
      <c r="CE10" s="657"/>
      <c r="CF10" s="657"/>
      <c r="CG10" s="657"/>
      <c r="CH10" s="657"/>
      <c r="CI10" s="657"/>
      <c r="CJ10" s="657"/>
      <c r="CK10" s="657"/>
      <c r="CL10" s="657"/>
      <c r="CM10" s="657"/>
      <c r="CN10" s="657"/>
      <c r="CO10" s="657"/>
      <c r="CP10" s="657"/>
      <c r="CQ10" s="658"/>
      <c r="CR10" s="641" t="s">
        <v>230</v>
      </c>
      <c r="CS10" s="642"/>
      <c r="CT10" s="642"/>
      <c r="CU10" s="642"/>
      <c r="CV10" s="642"/>
      <c r="CW10" s="642"/>
      <c r="CX10" s="642"/>
      <c r="CY10" s="643"/>
      <c r="CZ10" s="644" t="s">
        <v>127</v>
      </c>
      <c r="DA10" s="644"/>
      <c r="DB10" s="644"/>
      <c r="DC10" s="644"/>
      <c r="DD10" s="650" t="s">
        <v>127</v>
      </c>
      <c r="DE10" s="642"/>
      <c r="DF10" s="642"/>
      <c r="DG10" s="642"/>
      <c r="DH10" s="642"/>
      <c r="DI10" s="642"/>
      <c r="DJ10" s="642"/>
      <c r="DK10" s="642"/>
      <c r="DL10" s="642"/>
      <c r="DM10" s="642"/>
      <c r="DN10" s="642"/>
      <c r="DO10" s="642"/>
      <c r="DP10" s="643"/>
      <c r="DQ10" s="650" t="s">
        <v>244</v>
      </c>
      <c r="DR10" s="642"/>
      <c r="DS10" s="642"/>
      <c r="DT10" s="642"/>
      <c r="DU10" s="642"/>
      <c r="DV10" s="642"/>
      <c r="DW10" s="642"/>
      <c r="DX10" s="642"/>
      <c r="DY10" s="642"/>
      <c r="DZ10" s="642"/>
      <c r="EA10" s="642"/>
      <c r="EB10" s="642"/>
      <c r="EC10" s="651"/>
    </row>
    <row r="11" spans="2:143" ht="11.25" customHeight="1" x14ac:dyDescent="0.15">
      <c r="B11" s="638" t="s">
        <v>245</v>
      </c>
      <c r="C11" s="639"/>
      <c r="D11" s="639"/>
      <c r="E11" s="639"/>
      <c r="F11" s="639"/>
      <c r="G11" s="639"/>
      <c r="H11" s="639"/>
      <c r="I11" s="639"/>
      <c r="J11" s="639"/>
      <c r="K11" s="639"/>
      <c r="L11" s="639"/>
      <c r="M11" s="639"/>
      <c r="N11" s="639"/>
      <c r="O11" s="639"/>
      <c r="P11" s="639"/>
      <c r="Q11" s="640"/>
      <c r="R11" s="641" t="s">
        <v>127</v>
      </c>
      <c r="S11" s="642"/>
      <c r="T11" s="642"/>
      <c r="U11" s="642"/>
      <c r="V11" s="642"/>
      <c r="W11" s="642"/>
      <c r="X11" s="642"/>
      <c r="Y11" s="643"/>
      <c r="Z11" s="644" t="s">
        <v>230</v>
      </c>
      <c r="AA11" s="644"/>
      <c r="AB11" s="644"/>
      <c r="AC11" s="644"/>
      <c r="AD11" s="645" t="s">
        <v>127</v>
      </c>
      <c r="AE11" s="645"/>
      <c r="AF11" s="645"/>
      <c r="AG11" s="645"/>
      <c r="AH11" s="645"/>
      <c r="AI11" s="645"/>
      <c r="AJ11" s="645"/>
      <c r="AK11" s="645"/>
      <c r="AL11" s="646" t="s">
        <v>127</v>
      </c>
      <c r="AM11" s="647"/>
      <c r="AN11" s="647"/>
      <c r="AO11" s="648"/>
      <c r="AP11" s="638" t="s">
        <v>246</v>
      </c>
      <c r="AQ11" s="639"/>
      <c r="AR11" s="639"/>
      <c r="AS11" s="639"/>
      <c r="AT11" s="639"/>
      <c r="AU11" s="639"/>
      <c r="AV11" s="639"/>
      <c r="AW11" s="639"/>
      <c r="AX11" s="639"/>
      <c r="AY11" s="639"/>
      <c r="AZ11" s="639"/>
      <c r="BA11" s="639"/>
      <c r="BB11" s="639"/>
      <c r="BC11" s="639"/>
      <c r="BD11" s="639"/>
      <c r="BE11" s="639"/>
      <c r="BF11" s="640"/>
      <c r="BG11" s="641">
        <v>51100</v>
      </c>
      <c r="BH11" s="642"/>
      <c r="BI11" s="642"/>
      <c r="BJ11" s="642"/>
      <c r="BK11" s="642"/>
      <c r="BL11" s="642"/>
      <c r="BM11" s="642"/>
      <c r="BN11" s="643"/>
      <c r="BO11" s="644">
        <v>3</v>
      </c>
      <c r="BP11" s="644"/>
      <c r="BQ11" s="644"/>
      <c r="BR11" s="644"/>
      <c r="BS11" s="650" t="s">
        <v>230</v>
      </c>
      <c r="BT11" s="642"/>
      <c r="BU11" s="642"/>
      <c r="BV11" s="642"/>
      <c r="BW11" s="642"/>
      <c r="BX11" s="642"/>
      <c r="BY11" s="642"/>
      <c r="BZ11" s="642"/>
      <c r="CA11" s="642"/>
      <c r="CB11" s="651"/>
      <c r="CD11" s="656" t="s">
        <v>247</v>
      </c>
      <c r="CE11" s="657"/>
      <c r="CF11" s="657"/>
      <c r="CG11" s="657"/>
      <c r="CH11" s="657"/>
      <c r="CI11" s="657"/>
      <c r="CJ11" s="657"/>
      <c r="CK11" s="657"/>
      <c r="CL11" s="657"/>
      <c r="CM11" s="657"/>
      <c r="CN11" s="657"/>
      <c r="CO11" s="657"/>
      <c r="CP11" s="657"/>
      <c r="CQ11" s="658"/>
      <c r="CR11" s="641">
        <v>45284</v>
      </c>
      <c r="CS11" s="642"/>
      <c r="CT11" s="642"/>
      <c r="CU11" s="642"/>
      <c r="CV11" s="642"/>
      <c r="CW11" s="642"/>
      <c r="CX11" s="642"/>
      <c r="CY11" s="643"/>
      <c r="CZ11" s="644">
        <v>0.6</v>
      </c>
      <c r="DA11" s="644"/>
      <c r="DB11" s="644"/>
      <c r="DC11" s="644"/>
      <c r="DD11" s="650">
        <v>23911</v>
      </c>
      <c r="DE11" s="642"/>
      <c r="DF11" s="642"/>
      <c r="DG11" s="642"/>
      <c r="DH11" s="642"/>
      <c r="DI11" s="642"/>
      <c r="DJ11" s="642"/>
      <c r="DK11" s="642"/>
      <c r="DL11" s="642"/>
      <c r="DM11" s="642"/>
      <c r="DN11" s="642"/>
      <c r="DO11" s="642"/>
      <c r="DP11" s="643"/>
      <c r="DQ11" s="650">
        <v>21042</v>
      </c>
      <c r="DR11" s="642"/>
      <c r="DS11" s="642"/>
      <c r="DT11" s="642"/>
      <c r="DU11" s="642"/>
      <c r="DV11" s="642"/>
      <c r="DW11" s="642"/>
      <c r="DX11" s="642"/>
      <c r="DY11" s="642"/>
      <c r="DZ11" s="642"/>
      <c r="EA11" s="642"/>
      <c r="EB11" s="642"/>
      <c r="EC11" s="651"/>
    </row>
    <row r="12" spans="2:143" ht="11.25" customHeight="1" x14ac:dyDescent="0.15">
      <c r="B12" s="638" t="s">
        <v>248</v>
      </c>
      <c r="C12" s="639"/>
      <c r="D12" s="639"/>
      <c r="E12" s="639"/>
      <c r="F12" s="639"/>
      <c r="G12" s="639"/>
      <c r="H12" s="639"/>
      <c r="I12" s="639"/>
      <c r="J12" s="639"/>
      <c r="K12" s="639"/>
      <c r="L12" s="639"/>
      <c r="M12" s="639"/>
      <c r="N12" s="639"/>
      <c r="O12" s="639"/>
      <c r="P12" s="639"/>
      <c r="Q12" s="640"/>
      <c r="R12" s="641">
        <v>296828</v>
      </c>
      <c r="S12" s="642"/>
      <c r="T12" s="642"/>
      <c r="U12" s="642"/>
      <c r="V12" s="642"/>
      <c r="W12" s="642"/>
      <c r="X12" s="642"/>
      <c r="Y12" s="643"/>
      <c r="Z12" s="644">
        <v>4</v>
      </c>
      <c r="AA12" s="644"/>
      <c r="AB12" s="644"/>
      <c r="AC12" s="644"/>
      <c r="AD12" s="645">
        <v>296828</v>
      </c>
      <c r="AE12" s="645"/>
      <c r="AF12" s="645"/>
      <c r="AG12" s="645"/>
      <c r="AH12" s="645"/>
      <c r="AI12" s="645"/>
      <c r="AJ12" s="645"/>
      <c r="AK12" s="645"/>
      <c r="AL12" s="646">
        <v>7.9</v>
      </c>
      <c r="AM12" s="647"/>
      <c r="AN12" s="647"/>
      <c r="AO12" s="648"/>
      <c r="AP12" s="638" t="s">
        <v>249</v>
      </c>
      <c r="AQ12" s="639"/>
      <c r="AR12" s="639"/>
      <c r="AS12" s="639"/>
      <c r="AT12" s="639"/>
      <c r="AU12" s="639"/>
      <c r="AV12" s="639"/>
      <c r="AW12" s="639"/>
      <c r="AX12" s="639"/>
      <c r="AY12" s="639"/>
      <c r="AZ12" s="639"/>
      <c r="BA12" s="639"/>
      <c r="BB12" s="639"/>
      <c r="BC12" s="639"/>
      <c r="BD12" s="639"/>
      <c r="BE12" s="639"/>
      <c r="BF12" s="640"/>
      <c r="BG12" s="641">
        <v>778617</v>
      </c>
      <c r="BH12" s="642"/>
      <c r="BI12" s="642"/>
      <c r="BJ12" s="642"/>
      <c r="BK12" s="642"/>
      <c r="BL12" s="642"/>
      <c r="BM12" s="642"/>
      <c r="BN12" s="643"/>
      <c r="BO12" s="644">
        <v>45.2</v>
      </c>
      <c r="BP12" s="644"/>
      <c r="BQ12" s="644"/>
      <c r="BR12" s="644"/>
      <c r="BS12" s="650" t="s">
        <v>136</v>
      </c>
      <c r="BT12" s="642"/>
      <c r="BU12" s="642"/>
      <c r="BV12" s="642"/>
      <c r="BW12" s="642"/>
      <c r="BX12" s="642"/>
      <c r="BY12" s="642"/>
      <c r="BZ12" s="642"/>
      <c r="CA12" s="642"/>
      <c r="CB12" s="651"/>
      <c r="CD12" s="656" t="s">
        <v>250</v>
      </c>
      <c r="CE12" s="657"/>
      <c r="CF12" s="657"/>
      <c r="CG12" s="657"/>
      <c r="CH12" s="657"/>
      <c r="CI12" s="657"/>
      <c r="CJ12" s="657"/>
      <c r="CK12" s="657"/>
      <c r="CL12" s="657"/>
      <c r="CM12" s="657"/>
      <c r="CN12" s="657"/>
      <c r="CO12" s="657"/>
      <c r="CP12" s="657"/>
      <c r="CQ12" s="658"/>
      <c r="CR12" s="641">
        <v>214145</v>
      </c>
      <c r="CS12" s="642"/>
      <c r="CT12" s="642"/>
      <c r="CU12" s="642"/>
      <c r="CV12" s="642"/>
      <c r="CW12" s="642"/>
      <c r="CX12" s="642"/>
      <c r="CY12" s="643"/>
      <c r="CZ12" s="644">
        <v>3</v>
      </c>
      <c r="DA12" s="644"/>
      <c r="DB12" s="644"/>
      <c r="DC12" s="644"/>
      <c r="DD12" s="650">
        <v>76503</v>
      </c>
      <c r="DE12" s="642"/>
      <c r="DF12" s="642"/>
      <c r="DG12" s="642"/>
      <c r="DH12" s="642"/>
      <c r="DI12" s="642"/>
      <c r="DJ12" s="642"/>
      <c r="DK12" s="642"/>
      <c r="DL12" s="642"/>
      <c r="DM12" s="642"/>
      <c r="DN12" s="642"/>
      <c r="DO12" s="642"/>
      <c r="DP12" s="643"/>
      <c r="DQ12" s="650">
        <v>66742</v>
      </c>
      <c r="DR12" s="642"/>
      <c r="DS12" s="642"/>
      <c r="DT12" s="642"/>
      <c r="DU12" s="642"/>
      <c r="DV12" s="642"/>
      <c r="DW12" s="642"/>
      <c r="DX12" s="642"/>
      <c r="DY12" s="642"/>
      <c r="DZ12" s="642"/>
      <c r="EA12" s="642"/>
      <c r="EB12" s="642"/>
      <c r="EC12" s="651"/>
    </row>
    <row r="13" spans="2:143" ht="11.25" customHeight="1" x14ac:dyDescent="0.15">
      <c r="B13" s="638" t="s">
        <v>251</v>
      </c>
      <c r="C13" s="639"/>
      <c r="D13" s="639"/>
      <c r="E13" s="639"/>
      <c r="F13" s="639"/>
      <c r="G13" s="639"/>
      <c r="H13" s="639"/>
      <c r="I13" s="639"/>
      <c r="J13" s="639"/>
      <c r="K13" s="639"/>
      <c r="L13" s="639"/>
      <c r="M13" s="639"/>
      <c r="N13" s="639"/>
      <c r="O13" s="639"/>
      <c r="P13" s="639"/>
      <c r="Q13" s="640"/>
      <c r="R13" s="641">
        <v>1553</v>
      </c>
      <c r="S13" s="642"/>
      <c r="T13" s="642"/>
      <c r="U13" s="642"/>
      <c r="V13" s="642"/>
      <c r="W13" s="642"/>
      <c r="X13" s="642"/>
      <c r="Y13" s="643"/>
      <c r="Z13" s="644">
        <v>0</v>
      </c>
      <c r="AA13" s="644"/>
      <c r="AB13" s="644"/>
      <c r="AC13" s="644"/>
      <c r="AD13" s="645">
        <v>1553</v>
      </c>
      <c r="AE13" s="645"/>
      <c r="AF13" s="645"/>
      <c r="AG13" s="645"/>
      <c r="AH13" s="645"/>
      <c r="AI13" s="645"/>
      <c r="AJ13" s="645"/>
      <c r="AK13" s="645"/>
      <c r="AL13" s="646">
        <v>0</v>
      </c>
      <c r="AM13" s="647"/>
      <c r="AN13" s="647"/>
      <c r="AO13" s="648"/>
      <c r="AP13" s="638" t="s">
        <v>252</v>
      </c>
      <c r="AQ13" s="639"/>
      <c r="AR13" s="639"/>
      <c r="AS13" s="639"/>
      <c r="AT13" s="639"/>
      <c r="AU13" s="639"/>
      <c r="AV13" s="639"/>
      <c r="AW13" s="639"/>
      <c r="AX13" s="639"/>
      <c r="AY13" s="639"/>
      <c r="AZ13" s="639"/>
      <c r="BA13" s="639"/>
      <c r="BB13" s="639"/>
      <c r="BC13" s="639"/>
      <c r="BD13" s="639"/>
      <c r="BE13" s="639"/>
      <c r="BF13" s="640"/>
      <c r="BG13" s="641">
        <v>764553</v>
      </c>
      <c r="BH13" s="642"/>
      <c r="BI13" s="642"/>
      <c r="BJ13" s="642"/>
      <c r="BK13" s="642"/>
      <c r="BL13" s="642"/>
      <c r="BM13" s="642"/>
      <c r="BN13" s="643"/>
      <c r="BO13" s="644">
        <v>44.4</v>
      </c>
      <c r="BP13" s="644"/>
      <c r="BQ13" s="644"/>
      <c r="BR13" s="644"/>
      <c r="BS13" s="650" t="s">
        <v>136</v>
      </c>
      <c r="BT13" s="642"/>
      <c r="BU13" s="642"/>
      <c r="BV13" s="642"/>
      <c r="BW13" s="642"/>
      <c r="BX13" s="642"/>
      <c r="BY13" s="642"/>
      <c r="BZ13" s="642"/>
      <c r="CA13" s="642"/>
      <c r="CB13" s="651"/>
      <c r="CD13" s="656" t="s">
        <v>253</v>
      </c>
      <c r="CE13" s="657"/>
      <c r="CF13" s="657"/>
      <c r="CG13" s="657"/>
      <c r="CH13" s="657"/>
      <c r="CI13" s="657"/>
      <c r="CJ13" s="657"/>
      <c r="CK13" s="657"/>
      <c r="CL13" s="657"/>
      <c r="CM13" s="657"/>
      <c r="CN13" s="657"/>
      <c r="CO13" s="657"/>
      <c r="CP13" s="657"/>
      <c r="CQ13" s="658"/>
      <c r="CR13" s="641">
        <v>373903</v>
      </c>
      <c r="CS13" s="642"/>
      <c r="CT13" s="642"/>
      <c r="CU13" s="642"/>
      <c r="CV13" s="642"/>
      <c r="CW13" s="642"/>
      <c r="CX13" s="642"/>
      <c r="CY13" s="643"/>
      <c r="CZ13" s="644">
        <v>5.2</v>
      </c>
      <c r="DA13" s="644"/>
      <c r="DB13" s="644"/>
      <c r="DC13" s="644"/>
      <c r="DD13" s="650">
        <v>90678</v>
      </c>
      <c r="DE13" s="642"/>
      <c r="DF13" s="642"/>
      <c r="DG13" s="642"/>
      <c r="DH13" s="642"/>
      <c r="DI13" s="642"/>
      <c r="DJ13" s="642"/>
      <c r="DK13" s="642"/>
      <c r="DL13" s="642"/>
      <c r="DM13" s="642"/>
      <c r="DN13" s="642"/>
      <c r="DO13" s="642"/>
      <c r="DP13" s="643"/>
      <c r="DQ13" s="650">
        <v>304120</v>
      </c>
      <c r="DR13" s="642"/>
      <c r="DS13" s="642"/>
      <c r="DT13" s="642"/>
      <c r="DU13" s="642"/>
      <c r="DV13" s="642"/>
      <c r="DW13" s="642"/>
      <c r="DX13" s="642"/>
      <c r="DY13" s="642"/>
      <c r="DZ13" s="642"/>
      <c r="EA13" s="642"/>
      <c r="EB13" s="642"/>
      <c r="EC13" s="651"/>
    </row>
    <row r="14" spans="2:143" ht="11.25" customHeight="1" x14ac:dyDescent="0.15">
      <c r="B14" s="638" t="s">
        <v>254</v>
      </c>
      <c r="C14" s="639"/>
      <c r="D14" s="639"/>
      <c r="E14" s="639"/>
      <c r="F14" s="639"/>
      <c r="G14" s="639"/>
      <c r="H14" s="639"/>
      <c r="I14" s="639"/>
      <c r="J14" s="639"/>
      <c r="K14" s="639"/>
      <c r="L14" s="639"/>
      <c r="M14" s="639"/>
      <c r="N14" s="639"/>
      <c r="O14" s="639"/>
      <c r="P14" s="639"/>
      <c r="Q14" s="640"/>
      <c r="R14" s="641" t="s">
        <v>127</v>
      </c>
      <c r="S14" s="642"/>
      <c r="T14" s="642"/>
      <c r="U14" s="642"/>
      <c r="V14" s="642"/>
      <c r="W14" s="642"/>
      <c r="X14" s="642"/>
      <c r="Y14" s="643"/>
      <c r="Z14" s="644" t="s">
        <v>244</v>
      </c>
      <c r="AA14" s="644"/>
      <c r="AB14" s="644"/>
      <c r="AC14" s="644"/>
      <c r="AD14" s="645" t="s">
        <v>244</v>
      </c>
      <c r="AE14" s="645"/>
      <c r="AF14" s="645"/>
      <c r="AG14" s="645"/>
      <c r="AH14" s="645"/>
      <c r="AI14" s="645"/>
      <c r="AJ14" s="645"/>
      <c r="AK14" s="645"/>
      <c r="AL14" s="646" t="s">
        <v>127</v>
      </c>
      <c r="AM14" s="647"/>
      <c r="AN14" s="647"/>
      <c r="AO14" s="648"/>
      <c r="AP14" s="638" t="s">
        <v>255</v>
      </c>
      <c r="AQ14" s="639"/>
      <c r="AR14" s="639"/>
      <c r="AS14" s="639"/>
      <c r="AT14" s="639"/>
      <c r="AU14" s="639"/>
      <c r="AV14" s="639"/>
      <c r="AW14" s="639"/>
      <c r="AX14" s="639"/>
      <c r="AY14" s="639"/>
      <c r="AZ14" s="639"/>
      <c r="BA14" s="639"/>
      <c r="BB14" s="639"/>
      <c r="BC14" s="639"/>
      <c r="BD14" s="639"/>
      <c r="BE14" s="639"/>
      <c r="BF14" s="640"/>
      <c r="BG14" s="641">
        <v>68239</v>
      </c>
      <c r="BH14" s="642"/>
      <c r="BI14" s="642"/>
      <c r="BJ14" s="642"/>
      <c r="BK14" s="642"/>
      <c r="BL14" s="642"/>
      <c r="BM14" s="642"/>
      <c r="BN14" s="643"/>
      <c r="BO14" s="644">
        <v>4</v>
      </c>
      <c r="BP14" s="644"/>
      <c r="BQ14" s="644"/>
      <c r="BR14" s="644"/>
      <c r="BS14" s="650" t="s">
        <v>127</v>
      </c>
      <c r="BT14" s="642"/>
      <c r="BU14" s="642"/>
      <c r="BV14" s="642"/>
      <c r="BW14" s="642"/>
      <c r="BX14" s="642"/>
      <c r="BY14" s="642"/>
      <c r="BZ14" s="642"/>
      <c r="CA14" s="642"/>
      <c r="CB14" s="651"/>
      <c r="CD14" s="656" t="s">
        <v>256</v>
      </c>
      <c r="CE14" s="657"/>
      <c r="CF14" s="657"/>
      <c r="CG14" s="657"/>
      <c r="CH14" s="657"/>
      <c r="CI14" s="657"/>
      <c r="CJ14" s="657"/>
      <c r="CK14" s="657"/>
      <c r="CL14" s="657"/>
      <c r="CM14" s="657"/>
      <c r="CN14" s="657"/>
      <c r="CO14" s="657"/>
      <c r="CP14" s="657"/>
      <c r="CQ14" s="658"/>
      <c r="CR14" s="641">
        <v>233734</v>
      </c>
      <c r="CS14" s="642"/>
      <c r="CT14" s="642"/>
      <c r="CU14" s="642"/>
      <c r="CV14" s="642"/>
      <c r="CW14" s="642"/>
      <c r="CX14" s="642"/>
      <c r="CY14" s="643"/>
      <c r="CZ14" s="644">
        <v>3.2</v>
      </c>
      <c r="DA14" s="644"/>
      <c r="DB14" s="644"/>
      <c r="DC14" s="644"/>
      <c r="DD14" s="650" t="s">
        <v>230</v>
      </c>
      <c r="DE14" s="642"/>
      <c r="DF14" s="642"/>
      <c r="DG14" s="642"/>
      <c r="DH14" s="642"/>
      <c r="DI14" s="642"/>
      <c r="DJ14" s="642"/>
      <c r="DK14" s="642"/>
      <c r="DL14" s="642"/>
      <c r="DM14" s="642"/>
      <c r="DN14" s="642"/>
      <c r="DO14" s="642"/>
      <c r="DP14" s="643"/>
      <c r="DQ14" s="650">
        <v>233734</v>
      </c>
      <c r="DR14" s="642"/>
      <c r="DS14" s="642"/>
      <c r="DT14" s="642"/>
      <c r="DU14" s="642"/>
      <c r="DV14" s="642"/>
      <c r="DW14" s="642"/>
      <c r="DX14" s="642"/>
      <c r="DY14" s="642"/>
      <c r="DZ14" s="642"/>
      <c r="EA14" s="642"/>
      <c r="EB14" s="642"/>
      <c r="EC14" s="651"/>
    </row>
    <row r="15" spans="2:143" ht="11.25" customHeight="1" x14ac:dyDescent="0.15">
      <c r="B15" s="638" t="s">
        <v>257</v>
      </c>
      <c r="C15" s="639"/>
      <c r="D15" s="639"/>
      <c r="E15" s="639"/>
      <c r="F15" s="639"/>
      <c r="G15" s="639"/>
      <c r="H15" s="639"/>
      <c r="I15" s="639"/>
      <c r="J15" s="639"/>
      <c r="K15" s="639"/>
      <c r="L15" s="639"/>
      <c r="M15" s="639"/>
      <c r="N15" s="639"/>
      <c r="O15" s="639"/>
      <c r="P15" s="639"/>
      <c r="Q15" s="640"/>
      <c r="R15" s="641">
        <v>10024</v>
      </c>
      <c r="S15" s="642"/>
      <c r="T15" s="642"/>
      <c r="U15" s="642"/>
      <c r="V15" s="642"/>
      <c r="W15" s="642"/>
      <c r="X15" s="642"/>
      <c r="Y15" s="643"/>
      <c r="Z15" s="644">
        <v>0.1</v>
      </c>
      <c r="AA15" s="644"/>
      <c r="AB15" s="644"/>
      <c r="AC15" s="644"/>
      <c r="AD15" s="645">
        <v>10024</v>
      </c>
      <c r="AE15" s="645"/>
      <c r="AF15" s="645"/>
      <c r="AG15" s="645"/>
      <c r="AH15" s="645"/>
      <c r="AI15" s="645"/>
      <c r="AJ15" s="645"/>
      <c r="AK15" s="645"/>
      <c r="AL15" s="646">
        <v>0.3</v>
      </c>
      <c r="AM15" s="647"/>
      <c r="AN15" s="647"/>
      <c r="AO15" s="648"/>
      <c r="AP15" s="638" t="s">
        <v>258</v>
      </c>
      <c r="AQ15" s="639"/>
      <c r="AR15" s="639"/>
      <c r="AS15" s="639"/>
      <c r="AT15" s="639"/>
      <c r="AU15" s="639"/>
      <c r="AV15" s="639"/>
      <c r="AW15" s="639"/>
      <c r="AX15" s="639"/>
      <c r="AY15" s="639"/>
      <c r="AZ15" s="639"/>
      <c r="BA15" s="639"/>
      <c r="BB15" s="639"/>
      <c r="BC15" s="639"/>
      <c r="BD15" s="639"/>
      <c r="BE15" s="639"/>
      <c r="BF15" s="640"/>
      <c r="BG15" s="641">
        <v>88457</v>
      </c>
      <c r="BH15" s="642"/>
      <c r="BI15" s="642"/>
      <c r="BJ15" s="642"/>
      <c r="BK15" s="642"/>
      <c r="BL15" s="642"/>
      <c r="BM15" s="642"/>
      <c r="BN15" s="643"/>
      <c r="BO15" s="644">
        <v>5.0999999999999996</v>
      </c>
      <c r="BP15" s="644"/>
      <c r="BQ15" s="644"/>
      <c r="BR15" s="644"/>
      <c r="BS15" s="650" t="s">
        <v>127</v>
      </c>
      <c r="BT15" s="642"/>
      <c r="BU15" s="642"/>
      <c r="BV15" s="642"/>
      <c r="BW15" s="642"/>
      <c r="BX15" s="642"/>
      <c r="BY15" s="642"/>
      <c r="BZ15" s="642"/>
      <c r="CA15" s="642"/>
      <c r="CB15" s="651"/>
      <c r="CD15" s="656" t="s">
        <v>259</v>
      </c>
      <c r="CE15" s="657"/>
      <c r="CF15" s="657"/>
      <c r="CG15" s="657"/>
      <c r="CH15" s="657"/>
      <c r="CI15" s="657"/>
      <c r="CJ15" s="657"/>
      <c r="CK15" s="657"/>
      <c r="CL15" s="657"/>
      <c r="CM15" s="657"/>
      <c r="CN15" s="657"/>
      <c r="CO15" s="657"/>
      <c r="CP15" s="657"/>
      <c r="CQ15" s="658"/>
      <c r="CR15" s="641">
        <v>981544</v>
      </c>
      <c r="CS15" s="642"/>
      <c r="CT15" s="642"/>
      <c r="CU15" s="642"/>
      <c r="CV15" s="642"/>
      <c r="CW15" s="642"/>
      <c r="CX15" s="642"/>
      <c r="CY15" s="643"/>
      <c r="CZ15" s="644">
        <v>13.5</v>
      </c>
      <c r="DA15" s="644"/>
      <c r="DB15" s="644"/>
      <c r="DC15" s="644"/>
      <c r="DD15" s="650">
        <v>34353</v>
      </c>
      <c r="DE15" s="642"/>
      <c r="DF15" s="642"/>
      <c r="DG15" s="642"/>
      <c r="DH15" s="642"/>
      <c r="DI15" s="642"/>
      <c r="DJ15" s="642"/>
      <c r="DK15" s="642"/>
      <c r="DL15" s="642"/>
      <c r="DM15" s="642"/>
      <c r="DN15" s="642"/>
      <c r="DO15" s="642"/>
      <c r="DP15" s="643"/>
      <c r="DQ15" s="650">
        <v>554565</v>
      </c>
      <c r="DR15" s="642"/>
      <c r="DS15" s="642"/>
      <c r="DT15" s="642"/>
      <c r="DU15" s="642"/>
      <c r="DV15" s="642"/>
      <c r="DW15" s="642"/>
      <c r="DX15" s="642"/>
      <c r="DY15" s="642"/>
      <c r="DZ15" s="642"/>
      <c r="EA15" s="642"/>
      <c r="EB15" s="642"/>
      <c r="EC15" s="651"/>
    </row>
    <row r="16" spans="2:143" ht="11.25" customHeight="1" x14ac:dyDescent="0.15">
      <c r="B16" s="638" t="s">
        <v>260</v>
      </c>
      <c r="C16" s="639"/>
      <c r="D16" s="639"/>
      <c r="E16" s="639"/>
      <c r="F16" s="639"/>
      <c r="G16" s="639"/>
      <c r="H16" s="639"/>
      <c r="I16" s="639"/>
      <c r="J16" s="639"/>
      <c r="K16" s="639"/>
      <c r="L16" s="639"/>
      <c r="M16" s="639"/>
      <c r="N16" s="639"/>
      <c r="O16" s="639"/>
      <c r="P16" s="639"/>
      <c r="Q16" s="640"/>
      <c r="R16" s="641" t="s">
        <v>127</v>
      </c>
      <c r="S16" s="642"/>
      <c r="T16" s="642"/>
      <c r="U16" s="642"/>
      <c r="V16" s="642"/>
      <c r="W16" s="642"/>
      <c r="X16" s="642"/>
      <c r="Y16" s="643"/>
      <c r="Z16" s="644" t="s">
        <v>127</v>
      </c>
      <c r="AA16" s="644"/>
      <c r="AB16" s="644"/>
      <c r="AC16" s="644"/>
      <c r="AD16" s="645" t="s">
        <v>127</v>
      </c>
      <c r="AE16" s="645"/>
      <c r="AF16" s="645"/>
      <c r="AG16" s="645"/>
      <c r="AH16" s="645"/>
      <c r="AI16" s="645"/>
      <c r="AJ16" s="645"/>
      <c r="AK16" s="645"/>
      <c r="AL16" s="646" t="s">
        <v>127</v>
      </c>
      <c r="AM16" s="647"/>
      <c r="AN16" s="647"/>
      <c r="AO16" s="648"/>
      <c r="AP16" s="638" t="s">
        <v>261</v>
      </c>
      <c r="AQ16" s="639"/>
      <c r="AR16" s="639"/>
      <c r="AS16" s="639"/>
      <c r="AT16" s="639"/>
      <c r="AU16" s="639"/>
      <c r="AV16" s="639"/>
      <c r="AW16" s="639"/>
      <c r="AX16" s="639"/>
      <c r="AY16" s="639"/>
      <c r="AZ16" s="639"/>
      <c r="BA16" s="639"/>
      <c r="BB16" s="639"/>
      <c r="BC16" s="639"/>
      <c r="BD16" s="639"/>
      <c r="BE16" s="639"/>
      <c r="BF16" s="640"/>
      <c r="BG16" s="641" t="s">
        <v>127</v>
      </c>
      <c r="BH16" s="642"/>
      <c r="BI16" s="642"/>
      <c r="BJ16" s="642"/>
      <c r="BK16" s="642"/>
      <c r="BL16" s="642"/>
      <c r="BM16" s="642"/>
      <c r="BN16" s="643"/>
      <c r="BO16" s="644" t="s">
        <v>136</v>
      </c>
      <c r="BP16" s="644"/>
      <c r="BQ16" s="644"/>
      <c r="BR16" s="644"/>
      <c r="BS16" s="650" t="s">
        <v>127</v>
      </c>
      <c r="BT16" s="642"/>
      <c r="BU16" s="642"/>
      <c r="BV16" s="642"/>
      <c r="BW16" s="642"/>
      <c r="BX16" s="642"/>
      <c r="BY16" s="642"/>
      <c r="BZ16" s="642"/>
      <c r="CA16" s="642"/>
      <c r="CB16" s="651"/>
      <c r="CD16" s="656" t="s">
        <v>262</v>
      </c>
      <c r="CE16" s="657"/>
      <c r="CF16" s="657"/>
      <c r="CG16" s="657"/>
      <c r="CH16" s="657"/>
      <c r="CI16" s="657"/>
      <c r="CJ16" s="657"/>
      <c r="CK16" s="657"/>
      <c r="CL16" s="657"/>
      <c r="CM16" s="657"/>
      <c r="CN16" s="657"/>
      <c r="CO16" s="657"/>
      <c r="CP16" s="657"/>
      <c r="CQ16" s="658"/>
      <c r="CR16" s="641" t="s">
        <v>127</v>
      </c>
      <c r="CS16" s="642"/>
      <c r="CT16" s="642"/>
      <c r="CU16" s="642"/>
      <c r="CV16" s="642"/>
      <c r="CW16" s="642"/>
      <c r="CX16" s="642"/>
      <c r="CY16" s="643"/>
      <c r="CZ16" s="644" t="s">
        <v>127</v>
      </c>
      <c r="DA16" s="644"/>
      <c r="DB16" s="644"/>
      <c r="DC16" s="644"/>
      <c r="DD16" s="650" t="s">
        <v>127</v>
      </c>
      <c r="DE16" s="642"/>
      <c r="DF16" s="642"/>
      <c r="DG16" s="642"/>
      <c r="DH16" s="642"/>
      <c r="DI16" s="642"/>
      <c r="DJ16" s="642"/>
      <c r="DK16" s="642"/>
      <c r="DL16" s="642"/>
      <c r="DM16" s="642"/>
      <c r="DN16" s="642"/>
      <c r="DO16" s="642"/>
      <c r="DP16" s="643"/>
      <c r="DQ16" s="650" t="s">
        <v>127</v>
      </c>
      <c r="DR16" s="642"/>
      <c r="DS16" s="642"/>
      <c r="DT16" s="642"/>
      <c r="DU16" s="642"/>
      <c r="DV16" s="642"/>
      <c r="DW16" s="642"/>
      <c r="DX16" s="642"/>
      <c r="DY16" s="642"/>
      <c r="DZ16" s="642"/>
      <c r="EA16" s="642"/>
      <c r="EB16" s="642"/>
      <c r="EC16" s="651"/>
    </row>
    <row r="17" spans="2:133" ht="11.25" customHeight="1" x14ac:dyDescent="0.15">
      <c r="B17" s="638" t="s">
        <v>263</v>
      </c>
      <c r="C17" s="639"/>
      <c r="D17" s="639"/>
      <c r="E17" s="639"/>
      <c r="F17" s="639"/>
      <c r="G17" s="639"/>
      <c r="H17" s="639"/>
      <c r="I17" s="639"/>
      <c r="J17" s="639"/>
      <c r="K17" s="639"/>
      <c r="L17" s="639"/>
      <c r="M17" s="639"/>
      <c r="N17" s="639"/>
      <c r="O17" s="639"/>
      <c r="P17" s="639"/>
      <c r="Q17" s="640"/>
      <c r="R17" s="641">
        <v>10426</v>
      </c>
      <c r="S17" s="642"/>
      <c r="T17" s="642"/>
      <c r="U17" s="642"/>
      <c r="V17" s="642"/>
      <c r="W17" s="642"/>
      <c r="X17" s="642"/>
      <c r="Y17" s="643"/>
      <c r="Z17" s="644">
        <v>0.1</v>
      </c>
      <c r="AA17" s="644"/>
      <c r="AB17" s="644"/>
      <c r="AC17" s="644"/>
      <c r="AD17" s="645">
        <v>10426</v>
      </c>
      <c r="AE17" s="645"/>
      <c r="AF17" s="645"/>
      <c r="AG17" s="645"/>
      <c r="AH17" s="645"/>
      <c r="AI17" s="645"/>
      <c r="AJ17" s="645"/>
      <c r="AK17" s="645"/>
      <c r="AL17" s="646">
        <v>0.3</v>
      </c>
      <c r="AM17" s="647"/>
      <c r="AN17" s="647"/>
      <c r="AO17" s="648"/>
      <c r="AP17" s="638" t="s">
        <v>264</v>
      </c>
      <c r="AQ17" s="639"/>
      <c r="AR17" s="639"/>
      <c r="AS17" s="639"/>
      <c r="AT17" s="639"/>
      <c r="AU17" s="639"/>
      <c r="AV17" s="639"/>
      <c r="AW17" s="639"/>
      <c r="AX17" s="639"/>
      <c r="AY17" s="639"/>
      <c r="AZ17" s="639"/>
      <c r="BA17" s="639"/>
      <c r="BB17" s="639"/>
      <c r="BC17" s="639"/>
      <c r="BD17" s="639"/>
      <c r="BE17" s="639"/>
      <c r="BF17" s="640"/>
      <c r="BG17" s="641" t="s">
        <v>136</v>
      </c>
      <c r="BH17" s="642"/>
      <c r="BI17" s="642"/>
      <c r="BJ17" s="642"/>
      <c r="BK17" s="642"/>
      <c r="BL17" s="642"/>
      <c r="BM17" s="642"/>
      <c r="BN17" s="643"/>
      <c r="BO17" s="644" t="s">
        <v>127</v>
      </c>
      <c r="BP17" s="644"/>
      <c r="BQ17" s="644"/>
      <c r="BR17" s="644"/>
      <c r="BS17" s="650" t="s">
        <v>127</v>
      </c>
      <c r="BT17" s="642"/>
      <c r="BU17" s="642"/>
      <c r="BV17" s="642"/>
      <c r="BW17" s="642"/>
      <c r="BX17" s="642"/>
      <c r="BY17" s="642"/>
      <c r="BZ17" s="642"/>
      <c r="CA17" s="642"/>
      <c r="CB17" s="651"/>
      <c r="CD17" s="656" t="s">
        <v>265</v>
      </c>
      <c r="CE17" s="657"/>
      <c r="CF17" s="657"/>
      <c r="CG17" s="657"/>
      <c r="CH17" s="657"/>
      <c r="CI17" s="657"/>
      <c r="CJ17" s="657"/>
      <c r="CK17" s="657"/>
      <c r="CL17" s="657"/>
      <c r="CM17" s="657"/>
      <c r="CN17" s="657"/>
      <c r="CO17" s="657"/>
      <c r="CP17" s="657"/>
      <c r="CQ17" s="658"/>
      <c r="CR17" s="641">
        <v>526805</v>
      </c>
      <c r="CS17" s="642"/>
      <c r="CT17" s="642"/>
      <c r="CU17" s="642"/>
      <c r="CV17" s="642"/>
      <c r="CW17" s="642"/>
      <c r="CX17" s="642"/>
      <c r="CY17" s="643"/>
      <c r="CZ17" s="644">
        <v>7.3</v>
      </c>
      <c r="DA17" s="644"/>
      <c r="DB17" s="644"/>
      <c r="DC17" s="644"/>
      <c r="DD17" s="650" t="s">
        <v>136</v>
      </c>
      <c r="DE17" s="642"/>
      <c r="DF17" s="642"/>
      <c r="DG17" s="642"/>
      <c r="DH17" s="642"/>
      <c r="DI17" s="642"/>
      <c r="DJ17" s="642"/>
      <c r="DK17" s="642"/>
      <c r="DL17" s="642"/>
      <c r="DM17" s="642"/>
      <c r="DN17" s="642"/>
      <c r="DO17" s="642"/>
      <c r="DP17" s="643"/>
      <c r="DQ17" s="650">
        <v>504331</v>
      </c>
      <c r="DR17" s="642"/>
      <c r="DS17" s="642"/>
      <c r="DT17" s="642"/>
      <c r="DU17" s="642"/>
      <c r="DV17" s="642"/>
      <c r="DW17" s="642"/>
      <c r="DX17" s="642"/>
      <c r="DY17" s="642"/>
      <c r="DZ17" s="642"/>
      <c r="EA17" s="642"/>
      <c r="EB17" s="642"/>
      <c r="EC17" s="651"/>
    </row>
    <row r="18" spans="2:133" ht="11.25" customHeight="1" x14ac:dyDescent="0.15">
      <c r="B18" s="638" t="s">
        <v>266</v>
      </c>
      <c r="C18" s="639"/>
      <c r="D18" s="639"/>
      <c r="E18" s="639"/>
      <c r="F18" s="639"/>
      <c r="G18" s="639"/>
      <c r="H18" s="639"/>
      <c r="I18" s="639"/>
      <c r="J18" s="639"/>
      <c r="K18" s="639"/>
      <c r="L18" s="639"/>
      <c r="M18" s="639"/>
      <c r="N18" s="639"/>
      <c r="O18" s="639"/>
      <c r="P18" s="639"/>
      <c r="Q18" s="640"/>
      <c r="R18" s="641">
        <v>1807387</v>
      </c>
      <c r="S18" s="642"/>
      <c r="T18" s="642"/>
      <c r="U18" s="642"/>
      <c r="V18" s="642"/>
      <c r="W18" s="642"/>
      <c r="X18" s="642"/>
      <c r="Y18" s="643"/>
      <c r="Z18" s="644">
        <v>24.2</v>
      </c>
      <c r="AA18" s="644"/>
      <c r="AB18" s="644"/>
      <c r="AC18" s="644"/>
      <c r="AD18" s="645">
        <v>1660325</v>
      </c>
      <c r="AE18" s="645"/>
      <c r="AF18" s="645"/>
      <c r="AG18" s="645"/>
      <c r="AH18" s="645"/>
      <c r="AI18" s="645"/>
      <c r="AJ18" s="645"/>
      <c r="AK18" s="645"/>
      <c r="AL18" s="646">
        <v>44.3</v>
      </c>
      <c r="AM18" s="647"/>
      <c r="AN18" s="647"/>
      <c r="AO18" s="648"/>
      <c r="AP18" s="638" t="s">
        <v>267</v>
      </c>
      <c r="AQ18" s="639"/>
      <c r="AR18" s="639"/>
      <c r="AS18" s="639"/>
      <c r="AT18" s="639"/>
      <c r="AU18" s="639"/>
      <c r="AV18" s="639"/>
      <c r="AW18" s="639"/>
      <c r="AX18" s="639"/>
      <c r="AY18" s="639"/>
      <c r="AZ18" s="639"/>
      <c r="BA18" s="639"/>
      <c r="BB18" s="639"/>
      <c r="BC18" s="639"/>
      <c r="BD18" s="639"/>
      <c r="BE18" s="639"/>
      <c r="BF18" s="640"/>
      <c r="BG18" s="641" t="s">
        <v>230</v>
      </c>
      <c r="BH18" s="642"/>
      <c r="BI18" s="642"/>
      <c r="BJ18" s="642"/>
      <c r="BK18" s="642"/>
      <c r="BL18" s="642"/>
      <c r="BM18" s="642"/>
      <c r="BN18" s="643"/>
      <c r="BO18" s="644" t="s">
        <v>136</v>
      </c>
      <c r="BP18" s="644"/>
      <c r="BQ18" s="644"/>
      <c r="BR18" s="644"/>
      <c r="BS18" s="650" t="s">
        <v>136</v>
      </c>
      <c r="BT18" s="642"/>
      <c r="BU18" s="642"/>
      <c r="BV18" s="642"/>
      <c r="BW18" s="642"/>
      <c r="BX18" s="642"/>
      <c r="BY18" s="642"/>
      <c r="BZ18" s="642"/>
      <c r="CA18" s="642"/>
      <c r="CB18" s="651"/>
      <c r="CD18" s="656" t="s">
        <v>268</v>
      </c>
      <c r="CE18" s="657"/>
      <c r="CF18" s="657"/>
      <c r="CG18" s="657"/>
      <c r="CH18" s="657"/>
      <c r="CI18" s="657"/>
      <c r="CJ18" s="657"/>
      <c r="CK18" s="657"/>
      <c r="CL18" s="657"/>
      <c r="CM18" s="657"/>
      <c r="CN18" s="657"/>
      <c r="CO18" s="657"/>
      <c r="CP18" s="657"/>
      <c r="CQ18" s="658"/>
      <c r="CR18" s="641" t="s">
        <v>230</v>
      </c>
      <c r="CS18" s="642"/>
      <c r="CT18" s="642"/>
      <c r="CU18" s="642"/>
      <c r="CV18" s="642"/>
      <c r="CW18" s="642"/>
      <c r="CX18" s="642"/>
      <c r="CY18" s="643"/>
      <c r="CZ18" s="644" t="s">
        <v>127</v>
      </c>
      <c r="DA18" s="644"/>
      <c r="DB18" s="644"/>
      <c r="DC18" s="644"/>
      <c r="DD18" s="650" t="s">
        <v>230</v>
      </c>
      <c r="DE18" s="642"/>
      <c r="DF18" s="642"/>
      <c r="DG18" s="642"/>
      <c r="DH18" s="642"/>
      <c r="DI18" s="642"/>
      <c r="DJ18" s="642"/>
      <c r="DK18" s="642"/>
      <c r="DL18" s="642"/>
      <c r="DM18" s="642"/>
      <c r="DN18" s="642"/>
      <c r="DO18" s="642"/>
      <c r="DP18" s="643"/>
      <c r="DQ18" s="650" t="s">
        <v>230</v>
      </c>
      <c r="DR18" s="642"/>
      <c r="DS18" s="642"/>
      <c r="DT18" s="642"/>
      <c r="DU18" s="642"/>
      <c r="DV18" s="642"/>
      <c r="DW18" s="642"/>
      <c r="DX18" s="642"/>
      <c r="DY18" s="642"/>
      <c r="DZ18" s="642"/>
      <c r="EA18" s="642"/>
      <c r="EB18" s="642"/>
      <c r="EC18" s="651"/>
    </row>
    <row r="19" spans="2:133" ht="11.25" customHeight="1" x14ac:dyDescent="0.15">
      <c r="B19" s="638" t="s">
        <v>269</v>
      </c>
      <c r="C19" s="639"/>
      <c r="D19" s="639"/>
      <c r="E19" s="639"/>
      <c r="F19" s="639"/>
      <c r="G19" s="639"/>
      <c r="H19" s="639"/>
      <c r="I19" s="639"/>
      <c r="J19" s="639"/>
      <c r="K19" s="639"/>
      <c r="L19" s="639"/>
      <c r="M19" s="639"/>
      <c r="N19" s="639"/>
      <c r="O19" s="639"/>
      <c r="P19" s="639"/>
      <c r="Q19" s="640"/>
      <c r="R19" s="641">
        <v>1660325</v>
      </c>
      <c r="S19" s="642"/>
      <c r="T19" s="642"/>
      <c r="U19" s="642"/>
      <c r="V19" s="642"/>
      <c r="W19" s="642"/>
      <c r="X19" s="642"/>
      <c r="Y19" s="643"/>
      <c r="Z19" s="644">
        <v>22.3</v>
      </c>
      <c r="AA19" s="644"/>
      <c r="AB19" s="644"/>
      <c r="AC19" s="644"/>
      <c r="AD19" s="645">
        <v>1660325</v>
      </c>
      <c r="AE19" s="645"/>
      <c r="AF19" s="645"/>
      <c r="AG19" s="645"/>
      <c r="AH19" s="645"/>
      <c r="AI19" s="645"/>
      <c r="AJ19" s="645"/>
      <c r="AK19" s="645"/>
      <c r="AL19" s="646">
        <v>44.3</v>
      </c>
      <c r="AM19" s="647"/>
      <c r="AN19" s="647"/>
      <c r="AO19" s="648"/>
      <c r="AP19" s="638" t="s">
        <v>270</v>
      </c>
      <c r="AQ19" s="639"/>
      <c r="AR19" s="639"/>
      <c r="AS19" s="639"/>
      <c r="AT19" s="639"/>
      <c r="AU19" s="639"/>
      <c r="AV19" s="639"/>
      <c r="AW19" s="639"/>
      <c r="AX19" s="639"/>
      <c r="AY19" s="639"/>
      <c r="AZ19" s="639"/>
      <c r="BA19" s="639"/>
      <c r="BB19" s="639"/>
      <c r="BC19" s="639"/>
      <c r="BD19" s="639"/>
      <c r="BE19" s="639"/>
      <c r="BF19" s="640"/>
      <c r="BG19" s="641" t="s">
        <v>230</v>
      </c>
      <c r="BH19" s="642"/>
      <c r="BI19" s="642"/>
      <c r="BJ19" s="642"/>
      <c r="BK19" s="642"/>
      <c r="BL19" s="642"/>
      <c r="BM19" s="642"/>
      <c r="BN19" s="643"/>
      <c r="BO19" s="644" t="s">
        <v>136</v>
      </c>
      <c r="BP19" s="644"/>
      <c r="BQ19" s="644"/>
      <c r="BR19" s="644"/>
      <c r="BS19" s="650" t="s">
        <v>244</v>
      </c>
      <c r="BT19" s="642"/>
      <c r="BU19" s="642"/>
      <c r="BV19" s="642"/>
      <c r="BW19" s="642"/>
      <c r="BX19" s="642"/>
      <c r="BY19" s="642"/>
      <c r="BZ19" s="642"/>
      <c r="CA19" s="642"/>
      <c r="CB19" s="651"/>
      <c r="CD19" s="656" t="s">
        <v>271</v>
      </c>
      <c r="CE19" s="657"/>
      <c r="CF19" s="657"/>
      <c r="CG19" s="657"/>
      <c r="CH19" s="657"/>
      <c r="CI19" s="657"/>
      <c r="CJ19" s="657"/>
      <c r="CK19" s="657"/>
      <c r="CL19" s="657"/>
      <c r="CM19" s="657"/>
      <c r="CN19" s="657"/>
      <c r="CO19" s="657"/>
      <c r="CP19" s="657"/>
      <c r="CQ19" s="658"/>
      <c r="CR19" s="641" t="s">
        <v>136</v>
      </c>
      <c r="CS19" s="642"/>
      <c r="CT19" s="642"/>
      <c r="CU19" s="642"/>
      <c r="CV19" s="642"/>
      <c r="CW19" s="642"/>
      <c r="CX19" s="642"/>
      <c r="CY19" s="643"/>
      <c r="CZ19" s="644" t="s">
        <v>127</v>
      </c>
      <c r="DA19" s="644"/>
      <c r="DB19" s="644"/>
      <c r="DC19" s="644"/>
      <c r="DD19" s="650" t="s">
        <v>136</v>
      </c>
      <c r="DE19" s="642"/>
      <c r="DF19" s="642"/>
      <c r="DG19" s="642"/>
      <c r="DH19" s="642"/>
      <c r="DI19" s="642"/>
      <c r="DJ19" s="642"/>
      <c r="DK19" s="642"/>
      <c r="DL19" s="642"/>
      <c r="DM19" s="642"/>
      <c r="DN19" s="642"/>
      <c r="DO19" s="642"/>
      <c r="DP19" s="643"/>
      <c r="DQ19" s="650" t="s">
        <v>127</v>
      </c>
      <c r="DR19" s="642"/>
      <c r="DS19" s="642"/>
      <c r="DT19" s="642"/>
      <c r="DU19" s="642"/>
      <c r="DV19" s="642"/>
      <c r="DW19" s="642"/>
      <c r="DX19" s="642"/>
      <c r="DY19" s="642"/>
      <c r="DZ19" s="642"/>
      <c r="EA19" s="642"/>
      <c r="EB19" s="642"/>
      <c r="EC19" s="651"/>
    </row>
    <row r="20" spans="2:133" ht="11.25" customHeight="1" x14ac:dyDescent="0.15">
      <c r="B20" s="638" t="s">
        <v>272</v>
      </c>
      <c r="C20" s="639"/>
      <c r="D20" s="639"/>
      <c r="E20" s="639"/>
      <c r="F20" s="639"/>
      <c r="G20" s="639"/>
      <c r="H20" s="639"/>
      <c r="I20" s="639"/>
      <c r="J20" s="639"/>
      <c r="K20" s="639"/>
      <c r="L20" s="639"/>
      <c r="M20" s="639"/>
      <c r="N20" s="639"/>
      <c r="O20" s="639"/>
      <c r="P20" s="639"/>
      <c r="Q20" s="640"/>
      <c r="R20" s="641">
        <v>147062</v>
      </c>
      <c r="S20" s="642"/>
      <c r="T20" s="642"/>
      <c r="U20" s="642"/>
      <c r="V20" s="642"/>
      <c r="W20" s="642"/>
      <c r="X20" s="642"/>
      <c r="Y20" s="643"/>
      <c r="Z20" s="644">
        <v>2</v>
      </c>
      <c r="AA20" s="644"/>
      <c r="AB20" s="644"/>
      <c r="AC20" s="644"/>
      <c r="AD20" s="645" t="s">
        <v>127</v>
      </c>
      <c r="AE20" s="645"/>
      <c r="AF20" s="645"/>
      <c r="AG20" s="645"/>
      <c r="AH20" s="645"/>
      <c r="AI20" s="645"/>
      <c r="AJ20" s="645"/>
      <c r="AK20" s="645"/>
      <c r="AL20" s="646" t="s">
        <v>230</v>
      </c>
      <c r="AM20" s="647"/>
      <c r="AN20" s="647"/>
      <c r="AO20" s="648"/>
      <c r="AP20" s="638" t="s">
        <v>273</v>
      </c>
      <c r="AQ20" s="639"/>
      <c r="AR20" s="639"/>
      <c r="AS20" s="639"/>
      <c r="AT20" s="639"/>
      <c r="AU20" s="639"/>
      <c r="AV20" s="639"/>
      <c r="AW20" s="639"/>
      <c r="AX20" s="639"/>
      <c r="AY20" s="639"/>
      <c r="AZ20" s="639"/>
      <c r="BA20" s="639"/>
      <c r="BB20" s="639"/>
      <c r="BC20" s="639"/>
      <c r="BD20" s="639"/>
      <c r="BE20" s="639"/>
      <c r="BF20" s="640"/>
      <c r="BG20" s="641" t="s">
        <v>127</v>
      </c>
      <c r="BH20" s="642"/>
      <c r="BI20" s="642"/>
      <c r="BJ20" s="642"/>
      <c r="BK20" s="642"/>
      <c r="BL20" s="642"/>
      <c r="BM20" s="642"/>
      <c r="BN20" s="643"/>
      <c r="BO20" s="644" t="s">
        <v>230</v>
      </c>
      <c r="BP20" s="644"/>
      <c r="BQ20" s="644"/>
      <c r="BR20" s="644"/>
      <c r="BS20" s="650" t="s">
        <v>127</v>
      </c>
      <c r="BT20" s="642"/>
      <c r="BU20" s="642"/>
      <c r="BV20" s="642"/>
      <c r="BW20" s="642"/>
      <c r="BX20" s="642"/>
      <c r="BY20" s="642"/>
      <c r="BZ20" s="642"/>
      <c r="CA20" s="642"/>
      <c r="CB20" s="651"/>
      <c r="CD20" s="656" t="s">
        <v>274</v>
      </c>
      <c r="CE20" s="657"/>
      <c r="CF20" s="657"/>
      <c r="CG20" s="657"/>
      <c r="CH20" s="657"/>
      <c r="CI20" s="657"/>
      <c r="CJ20" s="657"/>
      <c r="CK20" s="657"/>
      <c r="CL20" s="657"/>
      <c r="CM20" s="657"/>
      <c r="CN20" s="657"/>
      <c r="CO20" s="657"/>
      <c r="CP20" s="657"/>
      <c r="CQ20" s="658"/>
      <c r="CR20" s="641">
        <v>7255720</v>
      </c>
      <c r="CS20" s="642"/>
      <c r="CT20" s="642"/>
      <c r="CU20" s="642"/>
      <c r="CV20" s="642"/>
      <c r="CW20" s="642"/>
      <c r="CX20" s="642"/>
      <c r="CY20" s="643"/>
      <c r="CZ20" s="644">
        <v>100</v>
      </c>
      <c r="DA20" s="644"/>
      <c r="DB20" s="644"/>
      <c r="DC20" s="644"/>
      <c r="DD20" s="650">
        <v>594000</v>
      </c>
      <c r="DE20" s="642"/>
      <c r="DF20" s="642"/>
      <c r="DG20" s="642"/>
      <c r="DH20" s="642"/>
      <c r="DI20" s="642"/>
      <c r="DJ20" s="642"/>
      <c r="DK20" s="642"/>
      <c r="DL20" s="642"/>
      <c r="DM20" s="642"/>
      <c r="DN20" s="642"/>
      <c r="DO20" s="642"/>
      <c r="DP20" s="643"/>
      <c r="DQ20" s="650">
        <v>4245037</v>
      </c>
      <c r="DR20" s="642"/>
      <c r="DS20" s="642"/>
      <c r="DT20" s="642"/>
      <c r="DU20" s="642"/>
      <c r="DV20" s="642"/>
      <c r="DW20" s="642"/>
      <c r="DX20" s="642"/>
      <c r="DY20" s="642"/>
      <c r="DZ20" s="642"/>
      <c r="EA20" s="642"/>
      <c r="EB20" s="642"/>
      <c r="EC20" s="651"/>
    </row>
    <row r="21" spans="2:133" ht="11.25" customHeight="1" x14ac:dyDescent="0.15">
      <c r="B21" s="638" t="s">
        <v>275</v>
      </c>
      <c r="C21" s="639"/>
      <c r="D21" s="639"/>
      <c r="E21" s="639"/>
      <c r="F21" s="639"/>
      <c r="G21" s="639"/>
      <c r="H21" s="639"/>
      <c r="I21" s="639"/>
      <c r="J21" s="639"/>
      <c r="K21" s="639"/>
      <c r="L21" s="639"/>
      <c r="M21" s="639"/>
      <c r="N21" s="639"/>
      <c r="O21" s="639"/>
      <c r="P21" s="639"/>
      <c r="Q21" s="640"/>
      <c r="R21" s="641" t="s">
        <v>136</v>
      </c>
      <c r="S21" s="642"/>
      <c r="T21" s="642"/>
      <c r="U21" s="642"/>
      <c r="V21" s="642"/>
      <c r="W21" s="642"/>
      <c r="X21" s="642"/>
      <c r="Y21" s="643"/>
      <c r="Z21" s="644" t="s">
        <v>127</v>
      </c>
      <c r="AA21" s="644"/>
      <c r="AB21" s="644"/>
      <c r="AC21" s="644"/>
      <c r="AD21" s="645" t="s">
        <v>127</v>
      </c>
      <c r="AE21" s="645"/>
      <c r="AF21" s="645"/>
      <c r="AG21" s="645"/>
      <c r="AH21" s="645"/>
      <c r="AI21" s="645"/>
      <c r="AJ21" s="645"/>
      <c r="AK21" s="645"/>
      <c r="AL21" s="646" t="s">
        <v>230</v>
      </c>
      <c r="AM21" s="647"/>
      <c r="AN21" s="647"/>
      <c r="AO21" s="648"/>
      <c r="AP21" s="659" t="s">
        <v>276</v>
      </c>
      <c r="AQ21" s="660"/>
      <c r="AR21" s="660"/>
      <c r="AS21" s="660"/>
      <c r="AT21" s="660"/>
      <c r="AU21" s="660"/>
      <c r="AV21" s="660"/>
      <c r="AW21" s="660"/>
      <c r="AX21" s="660"/>
      <c r="AY21" s="660"/>
      <c r="AZ21" s="660"/>
      <c r="BA21" s="660"/>
      <c r="BB21" s="660"/>
      <c r="BC21" s="660"/>
      <c r="BD21" s="660"/>
      <c r="BE21" s="660"/>
      <c r="BF21" s="661"/>
      <c r="BG21" s="641" t="s">
        <v>136</v>
      </c>
      <c r="BH21" s="642"/>
      <c r="BI21" s="642"/>
      <c r="BJ21" s="642"/>
      <c r="BK21" s="642"/>
      <c r="BL21" s="642"/>
      <c r="BM21" s="642"/>
      <c r="BN21" s="643"/>
      <c r="BO21" s="644" t="s">
        <v>136</v>
      </c>
      <c r="BP21" s="644"/>
      <c r="BQ21" s="644"/>
      <c r="BR21" s="644"/>
      <c r="BS21" s="650" t="s">
        <v>127</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277</v>
      </c>
      <c r="C22" s="639"/>
      <c r="D22" s="639"/>
      <c r="E22" s="639"/>
      <c r="F22" s="639"/>
      <c r="G22" s="639"/>
      <c r="H22" s="639"/>
      <c r="I22" s="639"/>
      <c r="J22" s="639"/>
      <c r="K22" s="639"/>
      <c r="L22" s="639"/>
      <c r="M22" s="639"/>
      <c r="N22" s="639"/>
      <c r="O22" s="639"/>
      <c r="P22" s="639"/>
      <c r="Q22" s="640"/>
      <c r="R22" s="641">
        <v>3888615</v>
      </c>
      <c r="S22" s="642"/>
      <c r="T22" s="642"/>
      <c r="U22" s="642"/>
      <c r="V22" s="642"/>
      <c r="W22" s="642"/>
      <c r="X22" s="642"/>
      <c r="Y22" s="643"/>
      <c r="Z22" s="644">
        <v>52.1</v>
      </c>
      <c r="AA22" s="644"/>
      <c r="AB22" s="644"/>
      <c r="AC22" s="644"/>
      <c r="AD22" s="645">
        <v>3741553</v>
      </c>
      <c r="AE22" s="645"/>
      <c r="AF22" s="645"/>
      <c r="AG22" s="645"/>
      <c r="AH22" s="645"/>
      <c r="AI22" s="645"/>
      <c r="AJ22" s="645"/>
      <c r="AK22" s="645"/>
      <c r="AL22" s="646">
        <v>99.7</v>
      </c>
      <c r="AM22" s="647"/>
      <c r="AN22" s="647"/>
      <c r="AO22" s="648"/>
      <c r="AP22" s="659" t="s">
        <v>278</v>
      </c>
      <c r="AQ22" s="660"/>
      <c r="AR22" s="660"/>
      <c r="AS22" s="660"/>
      <c r="AT22" s="660"/>
      <c r="AU22" s="660"/>
      <c r="AV22" s="660"/>
      <c r="AW22" s="660"/>
      <c r="AX22" s="660"/>
      <c r="AY22" s="660"/>
      <c r="AZ22" s="660"/>
      <c r="BA22" s="660"/>
      <c r="BB22" s="660"/>
      <c r="BC22" s="660"/>
      <c r="BD22" s="660"/>
      <c r="BE22" s="660"/>
      <c r="BF22" s="661"/>
      <c r="BG22" s="641" t="s">
        <v>127</v>
      </c>
      <c r="BH22" s="642"/>
      <c r="BI22" s="642"/>
      <c r="BJ22" s="642"/>
      <c r="BK22" s="642"/>
      <c r="BL22" s="642"/>
      <c r="BM22" s="642"/>
      <c r="BN22" s="643"/>
      <c r="BO22" s="644" t="s">
        <v>230</v>
      </c>
      <c r="BP22" s="644"/>
      <c r="BQ22" s="644"/>
      <c r="BR22" s="644"/>
      <c r="BS22" s="650" t="s">
        <v>136</v>
      </c>
      <c r="BT22" s="642"/>
      <c r="BU22" s="642"/>
      <c r="BV22" s="642"/>
      <c r="BW22" s="642"/>
      <c r="BX22" s="642"/>
      <c r="BY22" s="642"/>
      <c r="BZ22" s="642"/>
      <c r="CA22" s="642"/>
      <c r="CB22" s="651"/>
      <c r="CD22" s="623" t="s">
        <v>279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280</v>
      </c>
      <c r="C23" s="639"/>
      <c r="D23" s="639"/>
      <c r="E23" s="639"/>
      <c r="F23" s="639"/>
      <c r="G23" s="639"/>
      <c r="H23" s="639"/>
      <c r="I23" s="639"/>
      <c r="J23" s="639"/>
      <c r="K23" s="639"/>
      <c r="L23" s="639"/>
      <c r="M23" s="639"/>
      <c r="N23" s="639"/>
      <c r="O23" s="639"/>
      <c r="P23" s="639"/>
      <c r="Q23" s="640"/>
      <c r="R23" s="641">
        <v>2416</v>
      </c>
      <c r="S23" s="642"/>
      <c r="T23" s="642"/>
      <c r="U23" s="642"/>
      <c r="V23" s="642"/>
      <c r="W23" s="642"/>
      <c r="X23" s="642"/>
      <c r="Y23" s="643"/>
      <c r="Z23" s="644">
        <v>0</v>
      </c>
      <c r="AA23" s="644"/>
      <c r="AB23" s="644"/>
      <c r="AC23" s="644"/>
      <c r="AD23" s="645">
        <v>2416</v>
      </c>
      <c r="AE23" s="645"/>
      <c r="AF23" s="645"/>
      <c r="AG23" s="645"/>
      <c r="AH23" s="645"/>
      <c r="AI23" s="645"/>
      <c r="AJ23" s="645"/>
      <c r="AK23" s="645"/>
      <c r="AL23" s="646">
        <v>0.1</v>
      </c>
      <c r="AM23" s="647"/>
      <c r="AN23" s="647"/>
      <c r="AO23" s="648"/>
      <c r="AP23" s="659" t="s">
        <v>281</v>
      </c>
      <c r="AQ23" s="660"/>
      <c r="AR23" s="660"/>
      <c r="AS23" s="660"/>
      <c r="AT23" s="660"/>
      <c r="AU23" s="660"/>
      <c r="AV23" s="660"/>
      <c r="AW23" s="660"/>
      <c r="AX23" s="660"/>
      <c r="AY23" s="660"/>
      <c r="AZ23" s="660"/>
      <c r="BA23" s="660"/>
      <c r="BB23" s="660"/>
      <c r="BC23" s="660"/>
      <c r="BD23" s="660"/>
      <c r="BE23" s="660"/>
      <c r="BF23" s="661"/>
      <c r="BG23" s="641" t="s">
        <v>230</v>
      </c>
      <c r="BH23" s="642"/>
      <c r="BI23" s="642"/>
      <c r="BJ23" s="642"/>
      <c r="BK23" s="642"/>
      <c r="BL23" s="642"/>
      <c r="BM23" s="642"/>
      <c r="BN23" s="643"/>
      <c r="BO23" s="644" t="s">
        <v>127</v>
      </c>
      <c r="BP23" s="644"/>
      <c r="BQ23" s="644"/>
      <c r="BR23" s="644"/>
      <c r="BS23" s="650" t="s">
        <v>136</v>
      </c>
      <c r="BT23" s="642"/>
      <c r="BU23" s="642"/>
      <c r="BV23" s="642"/>
      <c r="BW23" s="642"/>
      <c r="BX23" s="642"/>
      <c r="BY23" s="642"/>
      <c r="BZ23" s="642"/>
      <c r="CA23" s="642"/>
      <c r="CB23" s="651"/>
      <c r="CD23" s="623" t="s">
        <v>219</v>
      </c>
      <c r="CE23" s="624"/>
      <c r="CF23" s="624"/>
      <c r="CG23" s="624"/>
      <c r="CH23" s="624"/>
      <c r="CI23" s="624"/>
      <c r="CJ23" s="624"/>
      <c r="CK23" s="624"/>
      <c r="CL23" s="624"/>
      <c r="CM23" s="624"/>
      <c r="CN23" s="624"/>
      <c r="CO23" s="624"/>
      <c r="CP23" s="624"/>
      <c r="CQ23" s="625"/>
      <c r="CR23" s="623" t="s">
        <v>282</v>
      </c>
      <c r="CS23" s="624"/>
      <c r="CT23" s="624"/>
      <c r="CU23" s="624"/>
      <c r="CV23" s="624"/>
      <c r="CW23" s="624"/>
      <c r="CX23" s="624"/>
      <c r="CY23" s="625"/>
      <c r="CZ23" s="623" t="s">
        <v>283</v>
      </c>
      <c r="DA23" s="624"/>
      <c r="DB23" s="624"/>
      <c r="DC23" s="625"/>
      <c r="DD23" s="623" t="s">
        <v>284</v>
      </c>
      <c r="DE23" s="624"/>
      <c r="DF23" s="624"/>
      <c r="DG23" s="624"/>
      <c r="DH23" s="624"/>
      <c r="DI23" s="624"/>
      <c r="DJ23" s="624"/>
      <c r="DK23" s="625"/>
      <c r="DL23" s="671" t="s">
        <v>285</v>
      </c>
      <c r="DM23" s="672"/>
      <c r="DN23" s="672"/>
      <c r="DO23" s="672"/>
      <c r="DP23" s="672"/>
      <c r="DQ23" s="672"/>
      <c r="DR23" s="672"/>
      <c r="DS23" s="672"/>
      <c r="DT23" s="672"/>
      <c r="DU23" s="672"/>
      <c r="DV23" s="673"/>
      <c r="DW23" s="623" t="s">
        <v>286</v>
      </c>
      <c r="DX23" s="624"/>
      <c r="DY23" s="624"/>
      <c r="DZ23" s="624"/>
      <c r="EA23" s="624"/>
      <c r="EB23" s="624"/>
      <c r="EC23" s="625"/>
    </row>
    <row r="24" spans="2:133" ht="11.25" customHeight="1" x14ac:dyDescent="0.15">
      <c r="B24" s="638" t="s">
        <v>287</v>
      </c>
      <c r="C24" s="639"/>
      <c r="D24" s="639"/>
      <c r="E24" s="639"/>
      <c r="F24" s="639"/>
      <c r="G24" s="639"/>
      <c r="H24" s="639"/>
      <c r="I24" s="639"/>
      <c r="J24" s="639"/>
      <c r="K24" s="639"/>
      <c r="L24" s="639"/>
      <c r="M24" s="639"/>
      <c r="N24" s="639"/>
      <c r="O24" s="639"/>
      <c r="P24" s="639"/>
      <c r="Q24" s="640"/>
      <c r="R24" s="641">
        <v>141933</v>
      </c>
      <c r="S24" s="642"/>
      <c r="T24" s="642"/>
      <c r="U24" s="642"/>
      <c r="V24" s="642"/>
      <c r="W24" s="642"/>
      <c r="X24" s="642"/>
      <c r="Y24" s="643"/>
      <c r="Z24" s="644">
        <v>1.9</v>
      </c>
      <c r="AA24" s="644"/>
      <c r="AB24" s="644"/>
      <c r="AC24" s="644"/>
      <c r="AD24" s="645" t="s">
        <v>127</v>
      </c>
      <c r="AE24" s="645"/>
      <c r="AF24" s="645"/>
      <c r="AG24" s="645"/>
      <c r="AH24" s="645"/>
      <c r="AI24" s="645"/>
      <c r="AJ24" s="645"/>
      <c r="AK24" s="645"/>
      <c r="AL24" s="646" t="s">
        <v>127</v>
      </c>
      <c r="AM24" s="647"/>
      <c r="AN24" s="647"/>
      <c r="AO24" s="648"/>
      <c r="AP24" s="659" t="s">
        <v>288</v>
      </c>
      <c r="AQ24" s="660"/>
      <c r="AR24" s="660"/>
      <c r="AS24" s="660"/>
      <c r="AT24" s="660"/>
      <c r="AU24" s="660"/>
      <c r="AV24" s="660"/>
      <c r="AW24" s="660"/>
      <c r="AX24" s="660"/>
      <c r="AY24" s="660"/>
      <c r="AZ24" s="660"/>
      <c r="BA24" s="660"/>
      <c r="BB24" s="660"/>
      <c r="BC24" s="660"/>
      <c r="BD24" s="660"/>
      <c r="BE24" s="660"/>
      <c r="BF24" s="661"/>
      <c r="BG24" s="641" t="s">
        <v>230</v>
      </c>
      <c r="BH24" s="642"/>
      <c r="BI24" s="642"/>
      <c r="BJ24" s="642"/>
      <c r="BK24" s="642"/>
      <c r="BL24" s="642"/>
      <c r="BM24" s="642"/>
      <c r="BN24" s="643"/>
      <c r="BO24" s="644" t="s">
        <v>230</v>
      </c>
      <c r="BP24" s="644"/>
      <c r="BQ24" s="644"/>
      <c r="BR24" s="644"/>
      <c r="BS24" s="650" t="s">
        <v>230</v>
      </c>
      <c r="BT24" s="642"/>
      <c r="BU24" s="642"/>
      <c r="BV24" s="642"/>
      <c r="BW24" s="642"/>
      <c r="BX24" s="642"/>
      <c r="BY24" s="642"/>
      <c r="BZ24" s="642"/>
      <c r="CA24" s="642"/>
      <c r="CB24" s="651"/>
      <c r="CD24" s="652" t="s">
        <v>289</v>
      </c>
      <c r="CE24" s="653"/>
      <c r="CF24" s="653"/>
      <c r="CG24" s="653"/>
      <c r="CH24" s="653"/>
      <c r="CI24" s="653"/>
      <c r="CJ24" s="653"/>
      <c r="CK24" s="653"/>
      <c r="CL24" s="653"/>
      <c r="CM24" s="653"/>
      <c r="CN24" s="653"/>
      <c r="CO24" s="653"/>
      <c r="CP24" s="653"/>
      <c r="CQ24" s="654"/>
      <c r="CR24" s="630">
        <v>3701401</v>
      </c>
      <c r="CS24" s="631"/>
      <c r="CT24" s="631"/>
      <c r="CU24" s="631"/>
      <c r="CV24" s="631"/>
      <c r="CW24" s="631"/>
      <c r="CX24" s="631"/>
      <c r="CY24" s="632"/>
      <c r="CZ24" s="635">
        <v>51</v>
      </c>
      <c r="DA24" s="636"/>
      <c r="DB24" s="636"/>
      <c r="DC24" s="655"/>
      <c r="DD24" s="676">
        <v>1982173</v>
      </c>
      <c r="DE24" s="631"/>
      <c r="DF24" s="631"/>
      <c r="DG24" s="631"/>
      <c r="DH24" s="631"/>
      <c r="DI24" s="631"/>
      <c r="DJ24" s="631"/>
      <c r="DK24" s="632"/>
      <c r="DL24" s="676">
        <v>1952751</v>
      </c>
      <c r="DM24" s="631"/>
      <c r="DN24" s="631"/>
      <c r="DO24" s="631"/>
      <c r="DP24" s="631"/>
      <c r="DQ24" s="631"/>
      <c r="DR24" s="631"/>
      <c r="DS24" s="631"/>
      <c r="DT24" s="631"/>
      <c r="DU24" s="631"/>
      <c r="DV24" s="632"/>
      <c r="DW24" s="635">
        <v>49.3</v>
      </c>
      <c r="DX24" s="636"/>
      <c r="DY24" s="636"/>
      <c r="DZ24" s="636"/>
      <c r="EA24" s="636"/>
      <c r="EB24" s="636"/>
      <c r="EC24" s="637"/>
    </row>
    <row r="25" spans="2:133" ht="11.25" customHeight="1" x14ac:dyDescent="0.15">
      <c r="B25" s="638" t="s">
        <v>290</v>
      </c>
      <c r="C25" s="639"/>
      <c r="D25" s="639"/>
      <c r="E25" s="639"/>
      <c r="F25" s="639"/>
      <c r="G25" s="639"/>
      <c r="H25" s="639"/>
      <c r="I25" s="639"/>
      <c r="J25" s="639"/>
      <c r="K25" s="639"/>
      <c r="L25" s="639"/>
      <c r="M25" s="639"/>
      <c r="N25" s="639"/>
      <c r="O25" s="639"/>
      <c r="P25" s="639"/>
      <c r="Q25" s="640"/>
      <c r="R25" s="641">
        <v>73418</v>
      </c>
      <c r="S25" s="642"/>
      <c r="T25" s="642"/>
      <c r="U25" s="642"/>
      <c r="V25" s="642"/>
      <c r="W25" s="642"/>
      <c r="X25" s="642"/>
      <c r="Y25" s="643"/>
      <c r="Z25" s="644">
        <v>1</v>
      </c>
      <c r="AA25" s="644"/>
      <c r="AB25" s="644"/>
      <c r="AC25" s="644"/>
      <c r="AD25" s="645">
        <v>975</v>
      </c>
      <c r="AE25" s="645"/>
      <c r="AF25" s="645"/>
      <c r="AG25" s="645"/>
      <c r="AH25" s="645"/>
      <c r="AI25" s="645"/>
      <c r="AJ25" s="645"/>
      <c r="AK25" s="645"/>
      <c r="AL25" s="646">
        <v>0</v>
      </c>
      <c r="AM25" s="647"/>
      <c r="AN25" s="647"/>
      <c r="AO25" s="648"/>
      <c r="AP25" s="659" t="s">
        <v>291</v>
      </c>
      <c r="AQ25" s="660"/>
      <c r="AR25" s="660"/>
      <c r="AS25" s="660"/>
      <c r="AT25" s="660"/>
      <c r="AU25" s="660"/>
      <c r="AV25" s="660"/>
      <c r="AW25" s="660"/>
      <c r="AX25" s="660"/>
      <c r="AY25" s="660"/>
      <c r="AZ25" s="660"/>
      <c r="BA25" s="660"/>
      <c r="BB25" s="660"/>
      <c r="BC25" s="660"/>
      <c r="BD25" s="660"/>
      <c r="BE25" s="660"/>
      <c r="BF25" s="661"/>
      <c r="BG25" s="641" t="s">
        <v>127</v>
      </c>
      <c r="BH25" s="642"/>
      <c r="BI25" s="642"/>
      <c r="BJ25" s="642"/>
      <c r="BK25" s="642"/>
      <c r="BL25" s="642"/>
      <c r="BM25" s="642"/>
      <c r="BN25" s="643"/>
      <c r="BO25" s="644" t="s">
        <v>230</v>
      </c>
      <c r="BP25" s="644"/>
      <c r="BQ25" s="644"/>
      <c r="BR25" s="644"/>
      <c r="BS25" s="650" t="s">
        <v>127</v>
      </c>
      <c r="BT25" s="642"/>
      <c r="BU25" s="642"/>
      <c r="BV25" s="642"/>
      <c r="BW25" s="642"/>
      <c r="BX25" s="642"/>
      <c r="BY25" s="642"/>
      <c r="BZ25" s="642"/>
      <c r="CA25" s="642"/>
      <c r="CB25" s="651"/>
      <c r="CD25" s="656" t="s">
        <v>292</v>
      </c>
      <c r="CE25" s="657"/>
      <c r="CF25" s="657"/>
      <c r="CG25" s="657"/>
      <c r="CH25" s="657"/>
      <c r="CI25" s="657"/>
      <c r="CJ25" s="657"/>
      <c r="CK25" s="657"/>
      <c r="CL25" s="657"/>
      <c r="CM25" s="657"/>
      <c r="CN25" s="657"/>
      <c r="CO25" s="657"/>
      <c r="CP25" s="657"/>
      <c r="CQ25" s="658"/>
      <c r="CR25" s="641">
        <v>1081537</v>
      </c>
      <c r="CS25" s="677"/>
      <c r="CT25" s="677"/>
      <c r="CU25" s="677"/>
      <c r="CV25" s="677"/>
      <c r="CW25" s="677"/>
      <c r="CX25" s="677"/>
      <c r="CY25" s="678"/>
      <c r="CZ25" s="646">
        <v>14.9</v>
      </c>
      <c r="DA25" s="674"/>
      <c r="DB25" s="674"/>
      <c r="DC25" s="679"/>
      <c r="DD25" s="650">
        <v>936318</v>
      </c>
      <c r="DE25" s="677"/>
      <c r="DF25" s="677"/>
      <c r="DG25" s="677"/>
      <c r="DH25" s="677"/>
      <c r="DI25" s="677"/>
      <c r="DJ25" s="677"/>
      <c r="DK25" s="678"/>
      <c r="DL25" s="650">
        <v>909583</v>
      </c>
      <c r="DM25" s="677"/>
      <c r="DN25" s="677"/>
      <c r="DO25" s="677"/>
      <c r="DP25" s="677"/>
      <c r="DQ25" s="677"/>
      <c r="DR25" s="677"/>
      <c r="DS25" s="677"/>
      <c r="DT25" s="677"/>
      <c r="DU25" s="677"/>
      <c r="DV25" s="678"/>
      <c r="DW25" s="646">
        <v>23</v>
      </c>
      <c r="DX25" s="674"/>
      <c r="DY25" s="674"/>
      <c r="DZ25" s="674"/>
      <c r="EA25" s="674"/>
      <c r="EB25" s="674"/>
      <c r="EC25" s="675"/>
    </row>
    <row r="26" spans="2:133" ht="11.25" customHeight="1" x14ac:dyDescent="0.15">
      <c r="B26" s="638" t="s">
        <v>293</v>
      </c>
      <c r="C26" s="639"/>
      <c r="D26" s="639"/>
      <c r="E26" s="639"/>
      <c r="F26" s="639"/>
      <c r="G26" s="639"/>
      <c r="H26" s="639"/>
      <c r="I26" s="639"/>
      <c r="J26" s="639"/>
      <c r="K26" s="639"/>
      <c r="L26" s="639"/>
      <c r="M26" s="639"/>
      <c r="N26" s="639"/>
      <c r="O26" s="639"/>
      <c r="P26" s="639"/>
      <c r="Q26" s="640"/>
      <c r="R26" s="641">
        <v>13304</v>
      </c>
      <c r="S26" s="642"/>
      <c r="T26" s="642"/>
      <c r="U26" s="642"/>
      <c r="V26" s="642"/>
      <c r="W26" s="642"/>
      <c r="X26" s="642"/>
      <c r="Y26" s="643"/>
      <c r="Z26" s="644">
        <v>0.2</v>
      </c>
      <c r="AA26" s="644"/>
      <c r="AB26" s="644"/>
      <c r="AC26" s="644"/>
      <c r="AD26" s="645">
        <v>164</v>
      </c>
      <c r="AE26" s="645"/>
      <c r="AF26" s="645"/>
      <c r="AG26" s="645"/>
      <c r="AH26" s="645"/>
      <c r="AI26" s="645"/>
      <c r="AJ26" s="645"/>
      <c r="AK26" s="645"/>
      <c r="AL26" s="646">
        <v>0</v>
      </c>
      <c r="AM26" s="647"/>
      <c r="AN26" s="647"/>
      <c r="AO26" s="648"/>
      <c r="AP26" s="659" t="s">
        <v>294</v>
      </c>
      <c r="AQ26" s="680"/>
      <c r="AR26" s="680"/>
      <c r="AS26" s="680"/>
      <c r="AT26" s="680"/>
      <c r="AU26" s="680"/>
      <c r="AV26" s="680"/>
      <c r="AW26" s="680"/>
      <c r="AX26" s="680"/>
      <c r="AY26" s="680"/>
      <c r="AZ26" s="680"/>
      <c r="BA26" s="680"/>
      <c r="BB26" s="680"/>
      <c r="BC26" s="680"/>
      <c r="BD26" s="680"/>
      <c r="BE26" s="680"/>
      <c r="BF26" s="661"/>
      <c r="BG26" s="641" t="s">
        <v>230</v>
      </c>
      <c r="BH26" s="642"/>
      <c r="BI26" s="642"/>
      <c r="BJ26" s="642"/>
      <c r="BK26" s="642"/>
      <c r="BL26" s="642"/>
      <c r="BM26" s="642"/>
      <c r="BN26" s="643"/>
      <c r="BO26" s="644" t="s">
        <v>127</v>
      </c>
      <c r="BP26" s="644"/>
      <c r="BQ26" s="644"/>
      <c r="BR26" s="644"/>
      <c r="BS26" s="650" t="s">
        <v>230</v>
      </c>
      <c r="BT26" s="642"/>
      <c r="BU26" s="642"/>
      <c r="BV26" s="642"/>
      <c r="BW26" s="642"/>
      <c r="BX26" s="642"/>
      <c r="BY26" s="642"/>
      <c r="BZ26" s="642"/>
      <c r="CA26" s="642"/>
      <c r="CB26" s="651"/>
      <c r="CD26" s="656" t="s">
        <v>295</v>
      </c>
      <c r="CE26" s="657"/>
      <c r="CF26" s="657"/>
      <c r="CG26" s="657"/>
      <c r="CH26" s="657"/>
      <c r="CI26" s="657"/>
      <c r="CJ26" s="657"/>
      <c r="CK26" s="657"/>
      <c r="CL26" s="657"/>
      <c r="CM26" s="657"/>
      <c r="CN26" s="657"/>
      <c r="CO26" s="657"/>
      <c r="CP26" s="657"/>
      <c r="CQ26" s="658"/>
      <c r="CR26" s="641">
        <v>592137</v>
      </c>
      <c r="CS26" s="642"/>
      <c r="CT26" s="642"/>
      <c r="CU26" s="642"/>
      <c r="CV26" s="642"/>
      <c r="CW26" s="642"/>
      <c r="CX26" s="642"/>
      <c r="CY26" s="643"/>
      <c r="CZ26" s="646">
        <v>8.1999999999999993</v>
      </c>
      <c r="DA26" s="674"/>
      <c r="DB26" s="674"/>
      <c r="DC26" s="679"/>
      <c r="DD26" s="650">
        <v>514310</v>
      </c>
      <c r="DE26" s="642"/>
      <c r="DF26" s="642"/>
      <c r="DG26" s="642"/>
      <c r="DH26" s="642"/>
      <c r="DI26" s="642"/>
      <c r="DJ26" s="642"/>
      <c r="DK26" s="643"/>
      <c r="DL26" s="650" t="s">
        <v>127</v>
      </c>
      <c r="DM26" s="642"/>
      <c r="DN26" s="642"/>
      <c r="DO26" s="642"/>
      <c r="DP26" s="642"/>
      <c r="DQ26" s="642"/>
      <c r="DR26" s="642"/>
      <c r="DS26" s="642"/>
      <c r="DT26" s="642"/>
      <c r="DU26" s="642"/>
      <c r="DV26" s="643"/>
      <c r="DW26" s="646" t="s">
        <v>136</v>
      </c>
      <c r="DX26" s="674"/>
      <c r="DY26" s="674"/>
      <c r="DZ26" s="674"/>
      <c r="EA26" s="674"/>
      <c r="EB26" s="674"/>
      <c r="EC26" s="675"/>
    </row>
    <row r="27" spans="2:133" ht="11.25" customHeight="1" x14ac:dyDescent="0.15">
      <c r="B27" s="638" t="s">
        <v>296</v>
      </c>
      <c r="C27" s="639"/>
      <c r="D27" s="639"/>
      <c r="E27" s="639"/>
      <c r="F27" s="639"/>
      <c r="G27" s="639"/>
      <c r="H27" s="639"/>
      <c r="I27" s="639"/>
      <c r="J27" s="639"/>
      <c r="K27" s="639"/>
      <c r="L27" s="639"/>
      <c r="M27" s="639"/>
      <c r="N27" s="639"/>
      <c r="O27" s="639"/>
      <c r="P27" s="639"/>
      <c r="Q27" s="640"/>
      <c r="R27" s="641">
        <v>1315545</v>
      </c>
      <c r="S27" s="642"/>
      <c r="T27" s="642"/>
      <c r="U27" s="642"/>
      <c r="V27" s="642"/>
      <c r="W27" s="642"/>
      <c r="X27" s="642"/>
      <c r="Y27" s="643"/>
      <c r="Z27" s="644">
        <v>17.600000000000001</v>
      </c>
      <c r="AA27" s="644"/>
      <c r="AB27" s="644"/>
      <c r="AC27" s="644"/>
      <c r="AD27" s="645" t="s">
        <v>136</v>
      </c>
      <c r="AE27" s="645"/>
      <c r="AF27" s="645"/>
      <c r="AG27" s="645"/>
      <c r="AH27" s="645"/>
      <c r="AI27" s="645"/>
      <c r="AJ27" s="645"/>
      <c r="AK27" s="645"/>
      <c r="AL27" s="646" t="s">
        <v>127</v>
      </c>
      <c r="AM27" s="647"/>
      <c r="AN27" s="647"/>
      <c r="AO27" s="648"/>
      <c r="AP27" s="638" t="s">
        <v>297</v>
      </c>
      <c r="AQ27" s="639"/>
      <c r="AR27" s="639"/>
      <c r="AS27" s="639"/>
      <c r="AT27" s="639"/>
      <c r="AU27" s="639"/>
      <c r="AV27" s="639"/>
      <c r="AW27" s="639"/>
      <c r="AX27" s="639"/>
      <c r="AY27" s="639"/>
      <c r="AZ27" s="639"/>
      <c r="BA27" s="639"/>
      <c r="BB27" s="639"/>
      <c r="BC27" s="639"/>
      <c r="BD27" s="639"/>
      <c r="BE27" s="639"/>
      <c r="BF27" s="640"/>
      <c r="BG27" s="641">
        <v>1722036</v>
      </c>
      <c r="BH27" s="642"/>
      <c r="BI27" s="642"/>
      <c r="BJ27" s="642"/>
      <c r="BK27" s="642"/>
      <c r="BL27" s="642"/>
      <c r="BM27" s="642"/>
      <c r="BN27" s="643"/>
      <c r="BO27" s="644">
        <v>100</v>
      </c>
      <c r="BP27" s="644"/>
      <c r="BQ27" s="644"/>
      <c r="BR27" s="644"/>
      <c r="BS27" s="650" t="s">
        <v>230</v>
      </c>
      <c r="BT27" s="642"/>
      <c r="BU27" s="642"/>
      <c r="BV27" s="642"/>
      <c r="BW27" s="642"/>
      <c r="BX27" s="642"/>
      <c r="BY27" s="642"/>
      <c r="BZ27" s="642"/>
      <c r="CA27" s="642"/>
      <c r="CB27" s="651"/>
      <c r="CD27" s="656" t="s">
        <v>298</v>
      </c>
      <c r="CE27" s="657"/>
      <c r="CF27" s="657"/>
      <c r="CG27" s="657"/>
      <c r="CH27" s="657"/>
      <c r="CI27" s="657"/>
      <c r="CJ27" s="657"/>
      <c r="CK27" s="657"/>
      <c r="CL27" s="657"/>
      <c r="CM27" s="657"/>
      <c r="CN27" s="657"/>
      <c r="CO27" s="657"/>
      <c r="CP27" s="657"/>
      <c r="CQ27" s="658"/>
      <c r="CR27" s="641">
        <v>2093059</v>
      </c>
      <c r="CS27" s="677"/>
      <c r="CT27" s="677"/>
      <c r="CU27" s="677"/>
      <c r="CV27" s="677"/>
      <c r="CW27" s="677"/>
      <c r="CX27" s="677"/>
      <c r="CY27" s="678"/>
      <c r="CZ27" s="646">
        <v>28.8</v>
      </c>
      <c r="DA27" s="674"/>
      <c r="DB27" s="674"/>
      <c r="DC27" s="679"/>
      <c r="DD27" s="650">
        <v>541524</v>
      </c>
      <c r="DE27" s="677"/>
      <c r="DF27" s="677"/>
      <c r="DG27" s="677"/>
      <c r="DH27" s="677"/>
      <c r="DI27" s="677"/>
      <c r="DJ27" s="677"/>
      <c r="DK27" s="678"/>
      <c r="DL27" s="650">
        <v>538837</v>
      </c>
      <c r="DM27" s="677"/>
      <c r="DN27" s="677"/>
      <c r="DO27" s="677"/>
      <c r="DP27" s="677"/>
      <c r="DQ27" s="677"/>
      <c r="DR27" s="677"/>
      <c r="DS27" s="677"/>
      <c r="DT27" s="677"/>
      <c r="DU27" s="677"/>
      <c r="DV27" s="678"/>
      <c r="DW27" s="646">
        <v>13.6</v>
      </c>
      <c r="DX27" s="674"/>
      <c r="DY27" s="674"/>
      <c r="DZ27" s="674"/>
      <c r="EA27" s="674"/>
      <c r="EB27" s="674"/>
      <c r="EC27" s="675"/>
    </row>
    <row r="28" spans="2:133" ht="11.25" customHeight="1" x14ac:dyDescent="0.15">
      <c r="B28" s="683" t="s">
        <v>299</v>
      </c>
      <c r="C28" s="684"/>
      <c r="D28" s="684"/>
      <c r="E28" s="684"/>
      <c r="F28" s="684"/>
      <c r="G28" s="684"/>
      <c r="H28" s="684"/>
      <c r="I28" s="684"/>
      <c r="J28" s="684"/>
      <c r="K28" s="684"/>
      <c r="L28" s="684"/>
      <c r="M28" s="684"/>
      <c r="N28" s="684"/>
      <c r="O28" s="684"/>
      <c r="P28" s="684"/>
      <c r="Q28" s="685"/>
      <c r="R28" s="641" t="s">
        <v>127</v>
      </c>
      <c r="S28" s="642"/>
      <c r="T28" s="642"/>
      <c r="U28" s="642"/>
      <c r="V28" s="642"/>
      <c r="W28" s="642"/>
      <c r="X28" s="642"/>
      <c r="Y28" s="643"/>
      <c r="Z28" s="644" t="s">
        <v>230</v>
      </c>
      <c r="AA28" s="644"/>
      <c r="AB28" s="644"/>
      <c r="AC28" s="644"/>
      <c r="AD28" s="645" t="s">
        <v>127</v>
      </c>
      <c r="AE28" s="645"/>
      <c r="AF28" s="645"/>
      <c r="AG28" s="645"/>
      <c r="AH28" s="645"/>
      <c r="AI28" s="645"/>
      <c r="AJ28" s="645"/>
      <c r="AK28" s="645"/>
      <c r="AL28" s="646" t="s">
        <v>136</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300</v>
      </c>
      <c r="CE28" s="657"/>
      <c r="CF28" s="657"/>
      <c r="CG28" s="657"/>
      <c r="CH28" s="657"/>
      <c r="CI28" s="657"/>
      <c r="CJ28" s="657"/>
      <c r="CK28" s="657"/>
      <c r="CL28" s="657"/>
      <c r="CM28" s="657"/>
      <c r="CN28" s="657"/>
      <c r="CO28" s="657"/>
      <c r="CP28" s="657"/>
      <c r="CQ28" s="658"/>
      <c r="CR28" s="641">
        <v>526805</v>
      </c>
      <c r="CS28" s="642"/>
      <c r="CT28" s="642"/>
      <c r="CU28" s="642"/>
      <c r="CV28" s="642"/>
      <c r="CW28" s="642"/>
      <c r="CX28" s="642"/>
      <c r="CY28" s="643"/>
      <c r="CZ28" s="646">
        <v>7.3</v>
      </c>
      <c r="DA28" s="674"/>
      <c r="DB28" s="674"/>
      <c r="DC28" s="679"/>
      <c r="DD28" s="650">
        <v>504331</v>
      </c>
      <c r="DE28" s="642"/>
      <c r="DF28" s="642"/>
      <c r="DG28" s="642"/>
      <c r="DH28" s="642"/>
      <c r="DI28" s="642"/>
      <c r="DJ28" s="642"/>
      <c r="DK28" s="643"/>
      <c r="DL28" s="650">
        <v>504331</v>
      </c>
      <c r="DM28" s="642"/>
      <c r="DN28" s="642"/>
      <c r="DO28" s="642"/>
      <c r="DP28" s="642"/>
      <c r="DQ28" s="642"/>
      <c r="DR28" s="642"/>
      <c r="DS28" s="642"/>
      <c r="DT28" s="642"/>
      <c r="DU28" s="642"/>
      <c r="DV28" s="643"/>
      <c r="DW28" s="646">
        <v>12.7</v>
      </c>
      <c r="DX28" s="674"/>
      <c r="DY28" s="674"/>
      <c r="DZ28" s="674"/>
      <c r="EA28" s="674"/>
      <c r="EB28" s="674"/>
      <c r="EC28" s="675"/>
    </row>
    <row r="29" spans="2:133" ht="11.25" customHeight="1" x14ac:dyDescent="0.15">
      <c r="B29" s="638" t="s">
        <v>301</v>
      </c>
      <c r="C29" s="639"/>
      <c r="D29" s="639"/>
      <c r="E29" s="639"/>
      <c r="F29" s="639"/>
      <c r="G29" s="639"/>
      <c r="H29" s="639"/>
      <c r="I29" s="639"/>
      <c r="J29" s="639"/>
      <c r="K29" s="639"/>
      <c r="L29" s="639"/>
      <c r="M29" s="639"/>
      <c r="N29" s="639"/>
      <c r="O29" s="639"/>
      <c r="P29" s="639"/>
      <c r="Q29" s="640"/>
      <c r="R29" s="641">
        <v>1032196</v>
      </c>
      <c r="S29" s="642"/>
      <c r="T29" s="642"/>
      <c r="U29" s="642"/>
      <c r="V29" s="642"/>
      <c r="W29" s="642"/>
      <c r="X29" s="642"/>
      <c r="Y29" s="643"/>
      <c r="Z29" s="644">
        <v>13.8</v>
      </c>
      <c r="AA29" s="644"/>
      <c r="AB29" s="644"/>
      <c r="AC29" s="644"/>
      <c r="AD29" s="645" t="s">
        <v>127</v>
      </c>
      <c r="AE29" s="645"/>
      <c r="AF29" s="645"/>
      <c r="AG29" s="645"/>
      <c r="AH29" s="645"/>
      <c r="AI29" s="645"/>
      <c r="AJ29" s="645"/>
      <c r="AK29" s="645"/>
      <c r="AL29" s="646" t="s">
        <v>127</v>
      </c>
      <c r="AM29" s="647"/>
      <c r="AN29" s="647"/>
      <c r="AO29" s="648"/>
      <c r="AP29" s="620" t="s">
        <v>219</v>
      </c>
      <c r="AQ29" s="621"/>
      <c r="AR29" s="621"/>
      <c r="AS29" s="621"/>
      <c r="AT29" s="621"/>
      <c r="AU29" s="621"/>
      <c r="AV29" s="621"/>
      <c r="AW29" s="621"/>
      <c r="AX29" s="621"/>
      <c r="AY29" s="621"/>
      <c r="AZ29" s="621"/>
      <c r="BA29" s="621"/>
      <c r="BB29" s="621"/>
      <c r="BC29" s="621"/>
      <c r="BD29" s="621"/>
      <c r="BE29" s="621"/>
      <c r="BF29" s="622"/>
      <c r="BG29" s="620" t="s">
        <v>302</v>
      </c>
      <c r="BH29" s="681"/>
      <c r="BI29" s="681"/>
      <c r="BJ29" s="681"/>
      <c r="BK29" s="681"/>
      <c r="BL29" s="681"/>
      <c r="BM29" s="681"/>
      <c r="BN29" s="681"/>
      <c r="BO29" s="681"/>
      <c r="BP29" s="681"/>
      <c r="BQ29" s="682"/>
      <c r="BR29" s="620" t="s">
        <v>303</v>
      </c>
      <c r="BS29" s="681"/>
      <c r="BT29" s="681"/>
      <c r="BU29" s="681"/>
      <c r="BV29" s="681"/>
      <c r="BW29" s="681"/>
      <c r="BX29" s="681"/>
      <c r="BY29" s="681"/>
      <c r="BZ29" s="681"/>
      <c r="CA29" s="681"/>
      <c r="CB29" s="682"/>
      <c r="CD29" s="704" t="s">
        <v>304</v>
      </c>
      <c r="CE29" s="705"/>
      <c r="CF29" s="656" t="s">
        <v>69</v>
      </c>
      <c r="CG29" s="657"/>
      <c r="CH29" s="657"/>
      <c r="CI29" s="657"/>
      <c r="CJ29" s="657"/>
      <c r="CK29" s="657"/>
      <c r="CL29" s="657"/>
      <c r="CM29" s="657"/>
      <c r="CN29" s="657"/>
      <c r="CO29" s="657"/>
      <c r="CP29" s="657"/>
      <c r="CQ29" s="658"/>
      <c r="CR29" s="641">
        <v>526716</v>
      </c>
      <c r="CS29" s="677"/>
      <c r="CT29" s="677"/>
      <c r="CU29" s="677"/>
      <c r="CV29" s="677"/>
      <c r="CW29" s="677"/>
      <c r="CX29" s="677"/>
      <c r="CY29" s="678"/>
      <c r="CZ29" s="646">
        <v>7.3</v>
      </c>
      <c r="DA29" s="674"/>
      <c r="DB29" s="674"/>
      <c r="DC29" s="679"/>
      <c r="DD29" s="650">
        <v>504242</v>
      </c>
      <c r="DE29" s="677"/>
      <c r="DF29" s="677"/>
      <c r="DG29" s="677"/>
      <c r="DH29" s="677"/>
      <c r="DI29" s="677"/>
      <c r="DJ29" s="677"/>
      <c r="DK29" s="678"/>
      <c r="DL29" s="650">
        <v>504242</v>
      </c>
      <c r="DM29" s="677"/>
      <c r="DN29" s="677"/>
      <c r="DO29" s="677"/>
      <c r="DP29" s="677"/>
      <c r="DQ29" s="677"/>
      <c r="DR29" s="677"/>
      <c r="DS29" s="677"/>
      <c r="DT29" s="677"/>
      <c r="DU29" s="677"/>
      <c r="DV29" s="678"/>
      <c r="DW29" s="646">
        <v>12.7</v>
      </c>
      <c r="DX29" s="674"/>
      <c r="DY29" s="674"/>
      <c r="DZ29" s="674"/>
      <c r="EA29" s="674"/>
      <c r="EB29" s="674"/>
      <c r="EC29" s="675"/>
    </row>
    <row r="30" spans="2:133" ht="11.25" customHeight="1" x14ac:dyDescent="0.15">
      <c r="B30" s="638" t="s">
        <v>305</v>
      </c>
      <c r="C30" s="639"/>
      <c r="D30" s="639"/>
      <c r="E30" s="639"/>
      <c r="F30" s="639"/>
      <c r="G30" s="639"/>
      <c r="H30" s="639"/>
      <c r="I30" s="639"/>
      <c r="J30" s="639"/>
      <c r="K30" s="639"/>
      <c r="L30" s="639"/>
      <c r="M30" s="639"/>
      <c r="N30" s="639"/>
      <c r="O30" s="639"/>
      <c r="P30" s="639"/>
      <c r="Q30" s="640"/>
      <c r="R30" s="641">
        <v>7409</v>
      </c>
      <c r="S30" s="642"/>
      <c r="T30" s="642"/>
      <c r="U30" s="642"/>
      <c r="V30" s="642"/>
      <c r="W30" s="642"/>
      <c r="X30" s="642"/>
      <c r="Y30" s="643"/>
      <c r="Z30" s="644">
        <v>0.1</v>
      </c>
      <c r="AA30" s="644"/>
      <c r="AB30" s="644"/>
      <c r="AC30" s="644"/>
      <c r="AD30" s="645">
        <v>3737</v>
      </c>
      <c r="AE30" s="645"/>
      <c r="AF30" s="645"/>
      <c r="AG30" s="645"/>
      <c r="AH30" s="645"/>
      <c r="AI30" s="645"/>
      <c r="AJ30" s="645"/>
      <c r="AK30" s="645"/>
      <c r="AL30" s="646">
        <v>0.1</v>
      </c>
      <c r="AM30" s="647"/>
      <c r="AN30" s="647"/>
      <c r="AO30" s="648"/>
      <c r="AP30" s="689" t="s">
        <v>306</v>
      </c>
      <c r="AQ30" s="690"/>
      <c r="AR30" s="690"/>
      <c r="AS30" s="690"/>
      <c r="AT30" s="695" t="s">
        <v>307</v>
      </c>
      <c r="AU30" s="230"/>
      <c r="AV30" s="230"/>
      <c r="AW30" s="230"/>
      <c r="AX30" s="627" t="s">
        <v>184</v>
      </c>
      <c r="AY30" s="628"/>
      <c r="AZ30" s="628"/>
      <c r="BA30" s="628"/>
      <c r="BB30" s="628"/>
      <c r="BC30" s="628"/>
      <c r="BD30" s="628"/>
      <c r="BE30" s="628"/>
      <c r="BF30" s="629"/>
      <c r="BG30" s="701">
        <v>99.4</v>
      </c>
      <c r="BH30" s="702"/>
      <c r="BI30" s="702"/>
      <c r="BJ30" s="702"/>
      <c r="BK30" s="702"/>
      <c r="BL30" s="702"/>
      <c r="BM30" s="636">
        <v>98.7</v>
      </c>
      <c r="BN30" s="702"/>
      <c r="BO30" s="702"/>
      <c r="BP30" s="702"/>
      <c r="BQ30" s="703"/>
      <c r="BR30" s="701">
        <v>99.3</v>
      </c>
      <c r="BS30" s="702"/>
      <c r="BT30" s="702"/>
      <c r="BU30" s="702"/>
      <c r="BV30" s="702"/>
      <c r="BW30" s="702"/>
      <c r="BX30" s="636">
        <v>98.7</v>
      </c>
      <c r="BY30" s="702"/>
      <c r="BZ30" s="702"/>
      <c r="CA30" s="702"/>
      <c r="CB30" s="703"/>
      <c r="CD30" s="706"/>
      <c r="CE30" s="707"/>
      <c r="CF30" s="656" t="s">
        <v>308</v>
      </c>
      <c r="CG30" s="657"/>
      <c r="CH30" s="657"/>
      <c r="CI30" s="657"/>
      <c r="CJ30" s="657"/>
      <c r="CK30" s="657"/>
      <c r="CL30" s="657"/>
      <c r="CM30" s="657"/>
      <c r="CN30" s="657"/>
      <c r="CO30" s="657"/>
      <c r="CP30" s="657"/>
      <c r="CQ30" s="658"/>
      <c r="CR30" s="641">
        <v>473710</v>
      </c>
      <c r="CS30" s="642"/>
      <c r="CT30" s="642"/>
      <c r="CU30" s="642"/>
      <c r="CV30" s="642"/>
      <c r="CW30" s="642"/>
      <c r="CX30" s="642"/>
      <c r="CY30" s="643"/>
      <c r="CZ30" s="646">
        <v>6.5</v>
      </c>
      <c r="DA30" s="674"/>
      <c r="DB30" s="674"/>
      <c r="DC30" s="679"/>
      <c r="DD30" s="650">
        <v>451236</v>
      </c>
      <c r="DE30" s="642"/>
      <c r="DF30" s="642"/>
      <c r="DG30" s="642"/>
      <c r="DH30" s="642"/>
      <c r="DI30" s="642"/>
      <c r="DJ30" s="642"/>
      <c r="DK30" s="643"/>
      <c r="DL30" s="650">
        <v>451236</v>
      </c>
      <c r="DM30" s="642"/>
      <c r="DN30" s="642"/>
      <c r="DO30" s="642"/>
      <c r="DP30" s="642"/>
      <c r="DQ30" s="642"/>
      <c r="DR30" s="642"/>
      <c r="DS30" s="642"/>
      <c r="DT30" s="642"/>
      <c r="DU30" s="642"/>
      <c r="DV30" s="643"/>
      <c r="DW30" s="646">
        <v>11.4</v>
      </c>
      <c r="DX30" s="674"/>
      <c r="DY30" s="674"/>
      <c r="DZ30" s="674"/>
      <c r="EA30" s="674"/>
      <c r="EB30" s="674"/>
      <c r="EC30" s="675"/>
    </row>
    <row r="31" spans="2:133" ht="11.25" customHeight="1" x14ac:dyDescent="0.15">
      <c r="B31" s="638" t="s">
        <v>309</v>
      </c>
      <c r="C31" s="639"/>
      <c r="D31" s="639"/>
      <c r="E31" s="639"/>
      <c r="F31" s="639"/>
      <c r="G31" s="639"/>
      <c r="H31" s="639"/>
      <c r="I31" s="639"/>
      <c r="J31" s="639"/>
      <c r="K31" s="639"/>
      <c r="L31" s="639"/>
      <c r="M31" s="639"/>
      <c r="N31" s="639"/>
      <c r="O31" s="639"/>
      <c r="P31" s="639"/>
      <c r="Q31" s="640"/>
      <c r="R31" s="641">
        <v>12137</v>
      </c>
      <c r="S31" s="642"/>
      <c r="T31" s="642"/>
      <c r="U31" s="642"/>
      <c r="V31" s="642"/>
      <c r="W31" s="642"/>
      <c r="X31" s="642"/>
      <c r="Y31" s="643"/>
      <c r="Z31" s="644">
        <v>0.2</v>
      </c>
      <c r="AA31" s="644"/>
      <c r="AB31" s="644"/>
      <c r="AC31" s="644"/>
      <c r="AD31" s="645" t="s">
        <v>127</v>
      </c>
      <c r="AE31" s="645"/>
      <c r="AF31" s="645"/>
      <c r="AG31" s="645"/>
      <c r="AH31" s="645"/>
      <c r="AI31" s="645"/>
      <c r="AJ31" s="645"/>
      <c r="AK31" s="645"/>
      <c r="AL31" s="646" t="s">
        <v>136</v>
      </c>
      <c r="AM31" s="647"/>
      <c r="AN31" s="647"/>
      <c r="AO31" s="648"/>
      <c r="AP31" s="691"/>
      <c r="AQ31" s="692"/>
      <c r="AR31" s="692"/>
      <c r="AS31" s="692"/>
      <c r="AT31" s="696"/>
      <c r="AU31" s="229" t="s">
        <v>310</v>
      </c>
      <c r="AV31" s="229"/>
      <c r="AW31" s="229"/>
      <c r="AX31" s="638" t="s">
        <v>311</v>
      </c>
      <c r="AY31" s="639"/>
      <c r="AZ31" s="639"/>
      <c r="BA31" s="639"/>
      <c r="BB31" s="639"/>
      <c r="BC31" s="639"/>
      <c r="BD31" s="639"/>
      <c r="BE31" s="639"/>
      <c r="BF31" s="640"/>
      <c r="BG31" s="698">
        <v>99.4</v>
      </c>
      <c r="BH31" s="677"/>
      <c r="BI31" s="677"/>
      <c r="BJ31" s="677"/>
      <c r="BK31" s="677"/>
      <c r="BL31" s="677"/>
      <c r="BM31" s="647">
        <v>98.9</v>
      </c>
      <c r="BN31" s="699"/>
      <c r="BO31" s="699"/>
      <c r="BP31" s="699"/>
      <c r="BQ31" s="700"/>
      <c r="BR31" s="698">
        <v>99.4</v>
      </c>
      <c r="BS31" s="677"/>
      <c r="BT31" s="677"/>
      <c r="BU31" s="677"/>
      <c r="BV31" s="677"/>
      <c r="BW31" s="677"/>
      <c r="BX31" s="647">
        <v>99</v>
      </c>
      <c r="BY31" s="699"/>
      <c r="BZ31" s="699"/>
      <c r="CA31" s="699"/>
      <c r="CB31" s="700"/>
      <c r="CD31" s="706"/>
      <c r="CE31" s="707"/>
      <c r="CF31" s="656" t="s">
        <v>312</v>
      </c>
      <c r="CG31" s="657"/>
      <c r="CH31" s="657"/>
      <c r="CI31" s="657"/>
      <c r="CJ31" s="657"/>
      <c r="CK31" s="657"/>
      <c r="CL31" s="657"/>
      <c r="CM31" s="657"/>
      <c r="CN31" s="657"/>
      <c r="CO31" s="657"/>
      <c r="CP31" s="657"/>
      <c r="CQ31" s="658"/>
      <c r="CR31" s="641">
        <v>53006</v>
      </c>
      <c r="CS31" s="677"/>
      <c r="CT31" s="677"/>
      <c r="CU31" s="677"/>
      <c r="CV31" s="677"/>
      <c r="CW31" s="677"/>
      <c r="CX31" s="677"/>
      <c r="CY31" s="678"/>
      <c r="CZ31" s="646">
        <v>0.7</v>
      </c>
      <c r="DA31" s="674"/>
      <c r="DB31" s="674"/>
      <c r="DC31" s="679"/>
      <c r="DD31" s="650">
        <v>53006</v>
      </c>
      <c r="DE31" s="677"/>
      <c r="DF31" s="677"/>
      <c r="DG31" s="677"/>
      <c r="DH31" s="677"/>
      <c r="DI31" s="677"/>
      <c r="DJ31" s="677"/>
      <c r="DK31" s="678"/>
      <c r="DL31" s="650">
        <v>53006</v>
      </c>
      <c r="DM31" s="677"/>
      <c r="DN31" s="677"/>
      <c r="DO31" s="677"/>
      <c r="DP31" s="677"/>
      <c r="DQ31" s="677"/>
      <c r="DR31" s="677"/>
      <c r="DS31" s="677"/>
      <c r="DT31" s="677"/>
      <c r="DU31" s="677"/>
      <c r="DV31" s="678"/>
      <c r="DW31" s="646">
        <v>1.3</v>
      </c>
      <c r="DX31" s="674"/>
      <c r="DY31" s="674"/>
      <c r="DZ31" s="674"/>
      <c r="EA31" s="674"/>
      <c r="EB31" s="674"/>
      <c r="EC31" s="675"/>
    </row>
    <row r="32" spans="2:133" ht="11.25" customHeight="1" x14ac:dyDescent="0.15">
      <c r="B32" s="638" t="s">
        <v>313</v>
      </c>
      <c r="C32" s="639"/>
      <c r="D32" s="639"/>
      <c r="E32" s="639"/>
      <c r="F32" s="639"/>
      <c r="G32" s="639"/>
      <c r="H32" s="639"/>
      <c r="I32" s="639"/>
      <c r="J32" s="639"/>
      <c r="K32" s="639"/>
      <c r="L32" s="639"/>
      <c r="M32" s="639"/>
      <c r="N32" s="639"/>
      <c r="O32" s="639"/>
      <c r="P32" s="639"/>
      <c r="Q32" s="640"/>
      <c r="R32" s="641">
        <v>138344</v>
      </c>
      <c r="S32" s="642"/>
      <c r="T32" s="642"/>
      <c r="U32" s="642"/>
      <c r="V32" s="642"/>
      <c r="W32" s="642"/>
      <c r="X32" s="642"/>
      <c r="Y32" s="643"/>
      <c r="Z32" s="644">
        <v>1.9</v>
      </c>
      <c r="AA32" s="644"/>
      <c r="AB32" s="644"/>
      <c r="AC32" s="644"/>
      <c r="AD32" s="645" t="s">
        <v>127</v>
      </c>
      <c r="AE32" s="645"/>
      <c r="AF32" s="645"/>
      <c r="AG32" s="645"/>
      <c r="AH32" s="645"/>
      <c r="AI32" s="645"/>
      <c r="AJ32" s="645"/>
      <c r="AK32" s="645"/>
      <c r="AL32" s="646" t="s">
        <v>127</v>
      </c>
      <c r="AM32" s="647"/>
      <c r="AN32" s="647"/>
      <c r="AO32" s="648"/>
      <c r="AP32" s="693"/>
      <c r="AQ32" s="694"/>
      <c r="AR32" s="694"/>
      <c r="AS32" s="694"/>
      <c r="AT32" s="697"/>
      <c r="AU32" s="231"/>
      <c r="AV32" s="231"/>
      <c r="AW32" s="231"/>
      <c r="AX32" s="686" t="s">
        <v>314</v>
      </c>
      <c r="AY32" s="687"/>
      <c r="AZ32" s="687"/>
      <c r="BA32" s="687"/>
      <c r="BB32" s="687"/>
      <c r="BC32" s="687"/>
      <c r="BD32" s="687"/>
      <c r="BE32" s="687"/>
      <c r="BF32" s="688"/>
      <c r="BG32" s="710">
        <v>99.2</v>
      </c>
      <c r="BH32" s="711"/>
      <c r="BI32" s="711"/>
      <c r="BJ32" s="711"/>
      <c r="BK32" s="711"/>
      <c r="BL32" s="711"/>
      <c r="BM32" s="712">
        <v>98.3</v>
      </c>
      <c r="BN32" s="711"/>
      <c r="BO32" s="711"/>
      <c r="BP32" s="711"/>
      <c r="BQ32" s="713"/>
      <c r="BR32" s="710">
        <v>99.1</v>
      </c>
      <c r="BS32" s="711"/>
      <c r="BT32" s="711"/>
      <c r="BU32" s="711"/>
      <c r="BV32" s="711"/>
      <c r="BW32" s="711"/>
      <c r="BX32" s="712">
        <v>98.4</v>
      </c>
      <c r="BY32" s="711"/>
      <c r="BZ32" s="711"/>
      <c r="CA32" s="711"/>
      <c r="CB32" s="713"/>
      <c r="CD32" s="708"/>
      <c r="CE32" s="709"/>
      <c r="CF32" s="656" t="s">
        <v>315</v>
      </c>
      <c r="CG32" s="657"/>
      <c r="CH32" s="657"/>
      <c r="CI32" s="657"/>
      <c r="CJ32" s="657"/>
      <c r="CK32" s="657"/>
      <c r="CL32" s="657"/>
      <c r="CM32" s="657"/>
      <c r="CN32" s="657"/>
      <c r="CO32" s="657"/>
      <c r="CP32" s="657"/>
      <c r="CQ32" s="658"/>
      <c r="CR32" s="641">
        <v>89</v>
      </c>
      <c r="CS32" s="642"/>
      <c r="CT32" s="642"/>
      <c r="CU32" s="642"/>
      <c r="CV32" s="642"/>
      <c r="CW32" s="642"/>
      <c r="CX32" s="642"/>
      <c r="CY32" s="643"/>
      <c r="CZ32" s="646">
        <v>0</v>
      </c>
      <c r="DA32" s="674"/>
      <c r="DB32" s="674"/>
      <c r="DC32" s="679"/>
      <c r="DD32" s="650">
        <v>89</v>
      </c>
      <c r="DE32" s="642"/>
      <c r="DF32" s="642"/>
      <c r="DG32" s="642"/>
      <c r="DH32" s="642"/>
      <c r="DI32" s="642"/>
      <c r="DJ32" s="642"/>
      <c r="DK32" s="643"/>
      <c r="DL32" s="650">
        <v>89</v>
      </c>
      <c r="DM32" s="642"/>
      <c r="DN32" s="642"/>
      <c r="DO32" s="642"/>
      <c r="DP32" s="642"/>
      <c r="DQ32" s="642"/>
      <c r="DR32" s="642"/>
      <c r="DS32" s="642"/>
      <c r="DT32" s="642"/>
      <c r="DU32" s="642"/>
      <c r="DV32" s="643"/>
      <c r="DW32" s="646">
        <v>0</v>
      </c>
      <c r="DX32" s="674"/>
      <c r="DY32" s="674"/>
      <c r="DZ32" s="674"/>
      <c r="EA32" s="674"/>
      <c r="EB32" s="674"/>
      <c r="EC32" s="675"/>
    </row>
    <row r="33" spans="2:133" ht="11.25" customHeight="1" x14ac:dyDescent="0.15">
      <c r="B33" s="638" t="s">
        <v>316</v>
      </c>
      <c r="C33" s="639"/>
      <c r="D33" s="639"/>
      <c r="E33" s="639"/>
      <c r="F33" s="639"/>
      <c r="G33" s="639"/>
      <c r="H33" s="639"/>
      <c r="I33" s="639"/>
      <c r="J33" s="639"/>
      <c r="K33" s="639"/>
      <c r="L33" s="639"/>
      <c r="M33" s="639"/>
      <c r="N33" s="639"/>
      <c r="O33" s="639"/>
      <c r="P33" s="639"/>
      <c r="Q33" s="640"/>
      <c r="R33" s="641">
        <v>86665</v>
      </c>
      <c r="S33" s="642"/>
      <c r="T33" s="642"/>
      <c r="U33" s="642"/>
      <c r="V33" s="642"/>
      <c r="W33" s="642"/>
      <c r="X33" s="642"/>
      <c r="Y33" s="643"/>
      <c r="Z33" s="644">
        <v>1.2</v>
      </c>
      <c r="AA33" s="644"/>
      <c r="AB33" s="644"/>
      <c r="AC33" s="644"/>
      <c r="AD33" s="645" t="s">
        <v>127</v>
      </c>
      <c r="AE33" s="645"/>
      <c r="AF33" s="645"/>
      <c r="AG33" s="645"/>
      <c r="AH33" s="645"/>
      <c r="AI33" s="645"/>
      <c r="AJ33" s="645"/>
      <c r="AK33" s="645"/>
      <c r="AL33" s="646" t="s">
        <v>127</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317</v>
      </c>
      <c r="CE33" s="657"/>
      <c r="CF33" s="657"/>
      <c r="CG33" s="657"/>
      <c r="CH33" s="657"/>
      <c r="CI33" s="657"/>
      <c r="CJ33" s="657"/>
      <c r="CK33" s="657"/>
      <c r="CL33" s="657"/>
      <c r="CM33" s="657"/>
      <c r="CN33" s="657"/>
      <c r="CO33" s="657"/>
      <c r="CP33" s="657"/>
      <c r="CQ33" s="658"/>
      <c r="CR33" s="641">
        <v>2960319</v>
      </c>
      <c r="CS33" s="677"/>
      <c r="CT33" s="677"/>
      <c r="CU33" s="677"/>
      <c r="CV33" s="677"/>
      <c r="CW33" s="677"/>
      <c r="CX33" s="677"/>
      <c r="CY33" s="678"/>
      <c r="CZ33" s="646">
        <v>40.799999999999997</v>
      </c>
      <c r="DA33" s="674"/>
      <c r="DB33" s="674"/>
      <c r="DC33" s="679"/>
      <c r="DD33" s="650">
        <v>2157694</v>
      </c>
      <c r="DE33" s="677"/>
      <c r="DF33" s="677"/>
      <c r="DG33" s="677"/>
      <c r="DH33" s="677"/>
      <c r="DI33" s="677"/>
      <c r="DJ33" s="677"/>
      <c r="DK33" s="678"/>
      <c r="DL33" s="650">
        <v>1622040</v>
      </c>
      <c r="DM33" s="677"/>
      <c r="DN33" s="677"/>
      <c r="DO33" s="677"/>
      <c r="DP33" s="677"/>
      <c r="DQ33" s="677"/>
      <c r="DR33" s="677"/>
      <c r="DS33" s="677"/>
      <c r="DT33" s="677"/>
      <c r="DU33" s="677"/>
      <c r="DV33" s="678"/>
      <c r="DW33" s="646">
        <v>40.9</v>
      </c>
      <c r="DX33" s="674"/>
      <c r="DY33" s="674"/>
      <c r="DZ33" s="674"/>
      <c r="EA33" s="674"/>
      <c r="EB33" s="674"/>
      <c r="EC33" s="675"/>
    </row>
    <row r="34" spans="2:133" ht="11.25" customHeight="1" x14ac:dyDescent="0.15">
      <c r="B34" s="638" t="s">
        <v>318</v>
      </c>
      <c r="C34" s="639"/>
      <c r="D34" s="639"/>
      <c r="E34" s="639"/>
      <c r="F34" s="639"/>
      <c r="G34" s="639"/>
      <c r="H34" s="639"/>
      <c r="I34" s="639"/>
      <c r="J34" s="639"/>
      <c r="K34" s="639"/>
      <c r="L34" s="639"/>
      <c r="M34" s="639"/>
      <c r="N34" s="639"/>
      <c r="O34" s="639"/>
      <c r="P34" s="639"/>
      <c r="Q34" s="640"/>
      <c r="R34" s="641">
        <v>385129</v>
      </c>
      <c r="S34" s="642"/>
      <c r="T34" s="642"/>
      <c r="U34" s="642"/>
      <c r="V34" s="642"/>
      <c r="W34" s="642"/>
      <c r="X34" s="642"/>
      <c r="Y34" s="643"/>
      <c r="Z34" s="644">
        <v>5.2</v>
      </c>
      <c r="AA34" s="644"/>
      <c r="AB34" s="644"/>
      <c r="AC34" s="644"/>
      <c r="AD34" s="645">
        <v>2856</v>
      </c>
      <c r="AE34" s="645"/>
      <c r="AF34" s="645"/>
      <c r="AG34" s="645"/>
      <c r="AH34" s="645"/>
      <c r="AI34" s="645"/>
      <c r="AJ34" s="645"/>
      <c r="AK34" s="645"/>
      <c r="AL34" s="646">
        <v>0.1</v>
      </c>
      <c r="AM34" s="647"/>
      <c r="AN34" s="647"/>
      <c r="AO34" s="648"/>
      <c r="AP34" s="234"/>
      <c r="AQ34" s="620" t="s">
        <v>319</v>
      </c>
      <c r="AR34" s="621"/>
      <c r="AS34" s="621"/>
      <c r="AT34" s="621"/>
      <c r="AU34" s="621"/>
      <c r="AV34" s="621"/>
      <c r="AW34" s="621"/>
      <c r="AX34" s="621"/>
      <c r="AY34" s="621"/>
      <c r="AZ34" s="621"/>
      <c r="BA34" s="621"/>
      <c r="BB34" s="621"/>
      <c r="BC34" s="621"/>
      <c r="BD34" s="621"/>
      <c r="BE34" s="621"/>
      <c r="BF34" s="622"/>
      <c r="BG34" s="620" t="s">
        <v>320</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321</v>
      </c>
      <c r="CE34" s="657"/>
      <c r="CF34" s="657"/>
      <c r="CG34" s="657"/>
      <c r="CH34" s="657"/>
      <c r="CI34" s="657"/>
      <c r="CJ34" s="657"/>
      <c r="CK34" s="657"/>
      <c r="CL34" s="657"/>
      <c r="CM34" s="657"/>
      <c r="CN34" s="657"/>
      <c r="CO34" s="657"/>
      <c r="CP34" s="657"/>
      <c r="CQ34" s="658"/>
      <c r="CR34" s="641">
        <v>1241881</v>
      </c>
      <c r="CS34" s="642"/>
      <c r="CT34" s="642"/>
      <c r="CU34" s="642"/>
      <c r="CV34" s="642"/>
      <c r="CW34" s="642"/>
      <c r="CX34" s="642"/>
      <c r="CY34" s="643"/>
      <c r="CZ34" s="646">
        <v>17.100000000000001</v>
      </c>
      <c r="DA34" s="674"/>
      <c r="DB34" s="674"/>
      <c r="DC34" s="679"/>
      <c r="DD34" s="650">
        <v>716083</v>
      </c>
      <c r="DE34" s="642"/>
      <c r="DF34" s="642"/>
      <c r="DG34" s="642"/>
      <c r="DH34" s="642"/>
      <c r="DI34" s="642"/>
      <c r="DJ34" s="642"/>
      <c r="DK34" s="643"/>
      <c r="DL34" s="650">
        <v>499977</v>
      </c>
      <c r="DM34" s="642"/>
      <c r="DN34" s="642"/>
      <c r="DO34" s="642"/>
      <c r="DP34" s="642"/>
      <c r="DQ34" s="642"/>
      <c r="DR34" s="642"/>
      <c r="DS34" s="642"/>
      <c r="DT34" s="642"/>
      <c r="DU34" s="642"/>
      <c r="DV34" s="643"/>
      <c r="DW34" s="646">
        <v>12.6</v>
      </c>
      <c r="DX34" s="674"/>
      <c r="DY34" s="674"/>
      <c r="DZ34" s="674"/>
      <c r="EA34" s="674"/>
      <c r="EB34" s="674"/>
      <c r="EC34" s="675"/>
    </row>
    <row r="35" spans="2:133" ht="11.25" customHeight="1" x14ac:dyDescent="0.15">
      <c r="B35" s="638" t="s">
        <v>322</v>
      </c>
      <c r="C35" s="639"/>
      <c r="D35" s="639"/>
      <c r="E35" s="639"/>
      <c r="F35" s="639"/>
      <c r="G35" s="639"/>
      <c r="H35" s="639"/>
      <c r="I35" s="639"/>
      <c r="J35" s="639"/>
      <c r="K35" s="639"/>
      <c r="L35" s="639"/>
      <c r="M35" s="639"/>
      <c r="N35" s="639"/>
      <c r="O35" s="639"/>
      <c r="P35" s="639"/>
      <c r="Q35" s="640"/>
      <c r="R35" s="641">
        <v>361946</v>
      </c>
      <c r="S35" s="642"/>
      <c r="T35" s="642"/>
      <c r="U35" s="642"/>
      <c r="V35" s="642"/>
      <c r="W35" s="642"/>
      <c r="X35" s="642"/>
      <c r="Y35" s="643"/>
      <c r="Z35" s="644">
        <v>4.9000000000000004</v>
      </c>
      <c r="AA35" s="644"/>
      <c r="AB35" s="644"/>
      <c r="AC35" s="644"/>
      <c r="AD35" s="645" t="s">
        <v>136</v>
      </c>
      <c r="AE35" s="645"/>
      <c r="AF35" s="645"/>
      <c r="AG35" s="645"/>
      <c r="AH35" s="645"/>
      <c r="AI35" s="645"/>
      <c r="AJ35" s="645"/>
      <c r="AK35" s="645"/>
      <c r="AL35" s="646" t="s">
        <v>136</v>
      </c>
      <c r="AM35" s="647"/>
      <c r="AN35" s="647"/>
      <c r="AO35" s="648"/>
      <c r="AP35" s="234"/>
      <c r="AQ35" s="714" t="s">
        <v>323</v>
      </c>
      <c r="AR35" s="715"/>
      <c r="AS35" s="715"/>
      <c r="AT35" s="715"/>
      <c r="AU35" s="715"/>
      <c r="AV35" s="715"/>
      <c r="AW35" s="715"/>
      <c r="AX35" s="715"/>
      <c r="AY35" s="716"/>
      <c r="AZ35" s="630">
        <v>779659</v>
      </c>
      <c r="BA35" s="631"/>
      <c r="BB35" s="631"/>
      <c r="BC35" s="631"/>
      <c r="BD35" s="631"/>
      <c r="BE35" s="631"/>
      <c r="BF35" s="717"/>
      <c r="BG35" s="652" t="s">
        <v>324</v>
      </c>
      <c r="BH35" s="653"/>
      <c r="BI35" s="653"/>
      <c r="BJ35" s="653"/>
      <c r="BK35" s="653"/>
      <c r="BL35" s="653"/>
      <c r="BM35" s="653"/>
      <c r="BN35" s="653"/>
      <c r="BO35" s="653"/>
      <c r="BP35" s="653"/>
      <c r="BQ35" s="653"/>
      <c r="BR35" s="653"/>
      <c r="BS35" s="653"/>
      <c r="BT35" s="653"/>
      <c r="BU35" s="654"/>
      <c r="BV35" s="630">
        <v>1712</v>
      </c>
      <c r="BW35" s="631"/>
      <c r="BX35" s="631"/>
      <c r="BY35" s="631"/>
      <c r="BZ35" s="631"/>
      <c r="CA35" s="631"/>
      <c r="CB35" s="717"/>
      <c r="CD35" s="656" t="s">
        <v>325</v>
      </c>
      <c r="CE35" s="657"/>
      <c r="CF35" s="657"/>
      <c r="CG35" s="657"/>
      <c r="CH35" s="657"/>
      <c r="CI35" s="657"/>
      <c r="CJ35" s="657"/>
      <c r="CK35" s="657"/>
      <c r="CL35" s="657"/>
      <c r="CM35" s="657"/>
      <c r="CN35" s="657"/>
      <c r="CO35" s="657"/>
      <c r="CP35" s="657"/>
      <c r="CQ35" s="658"/>
      <c r="CR35" s="641">
        <v>38793</v>
      </c>
      <c r="CS35" s="677"/>
      <c r="CT35" s="677"/>
      <c r="CU35" s="677"/>
      <c r="CV35" s="677"/>
      <c r="CW35" s="677"/>
      <c r="CX35" s="677"/>
      <c r="CY35" s="678"/>
      <c r="CZ35" s="646">
        <v>0.5</v>
      </c>
      <c r="DA35" s="674"/>
      <c r="DB35" s="674"/>
      <c r="DC35" s="679"/>
      <c r="DD35" s="650">
        <v>32059</v>
      </c>
      <c r="DE35" s="677"/>
      <c r="DF35" s="677"/>
      <c r="DG35" s="677"/>
      <c r="DH35" s="677"/>
      <c r="DI35" s="677"/>
      <c r="DJ35" s="677"/>
      <c r="DK35" s="678"/>
      <c r="DL35" s="650">
        <v>7361</v>
      </c>
      <c r="DM35" s="677"/>
      <c r="DN35" s="677"/>
      <c r="DO35" s="677"/>
      <c r="DP35" s="677"/>
      <c r="DQ35" s="677"/>
      <c r="DR35" s="677"/>
      <c r="DS35" s="677"/>
      <c r="DT35" s="677"/>
      <c r="DU35" s="677"/>
      <c r="DV35" s="678"/>
      <c r="DW35" s="646">
        <v>0.2</v>
      </c>
      <c r="DX35" s="674"/>
      <c r="DY35" s="674"/>
      <c r="DZ35" s="674"/>
      <c r="EA35" s="674"/>
      <c r="EB35" s="674"/>
      <c r="EC35" s="675"/>
    </row>
    <row r="36" spans="2:133" ht="11.25" customHeight="1" x14ac:dyDescent="0.15">
      <c r="B36" s="638" t="s">
        <v>326</v>
      </c>
      <c r="C36" s="639"/>
      <c r="D36" s="639"/>
      <c r="E36" s="639"/>
      <c r="F36" s="639"/>
      <c r="G36" s="639"/>
      <c r="H36" s="639"/>
      <c r="I36" s="639"/>
      <c r="J36" s="639"/>
      <c r="K36" s="639"/>
      <c r="L36" s="639"/>
      <c r="M36" s="639"/>
      <c r="N36" s="639"/>
      <c r="O36" s="639"/>
      <c r="P36" s="639"/>
      <c r="Q36" s="640"/>
      <c r="R36" s="641" t="s">
        <v>127</v>
      </c>
      <c r="S36" s="642"/>
      <c r="T36" s="642"/>
      <c r="U36" s="642"/>
      <c r="V36" s="642"/>
      <c r="W36" s="642"/>
      <c r="X36" s="642"/>
      <c r="Y36" s="643"/>
      <c r="Z36" s="644" t="s">
        <v>230</v>
      </c>
      <c r="AA36" s="644"/>
      <c r="AB36" s="644"/>
      <c r="AC36" s="644"/>
      <c r="AD36" s="645" t="s">
        <v>136</v>
      </c>
      <c r="AE36" s="645"/>
      <c r="AF36" s="645"/>
      <c r="AG36" s="645"/>
      <c r="AH36" s="645"/>
      <c r="AI36" s="645"/>
      <c r="AJ36" s="645"/>
      <c r="AK36" s="645"/>
      <c r="AL36" s="646" t="s">
        <v>230</v>
      </c>
      <c r="AM36" s="647"/>
      <c r="AN36" s="647"/>
      <c r="AO36" s="648"/>
      <c r="AQ36" s="718" t="s">
        <v>327</v>
      </c>
      <c r="AR36" s="719"/>
      <c r="AS36" s="719"/>
      <c r="AT36" s="719"/>
      <c r="AU36" s="719"/>
      <c r="AV36" s="719"/>
      <c r="AW36" s="719"/>
      <c r="AX36" s="719"/>
      <c r="AY36" s="720"/>
      <c r="AZ36" s="641">
        <v>190153</v>
      </c>
      <c r="BA36" s="642"/>
      <c r="BB36" s="642"/>
      <c r="BC36" s="642"/>
      <c r="BD36" s="677"/>
      <c r="BE36" s="677"/>
      <c r="BF36" s="700"/>
      <c r="BG36" s="656" t="s">
        <v>328</v>
      </c>
      <c r="BH36" s="657"/>
      <c r="BI36" s="657"/>
      <c r="BJ36" s="657"/>
      <c r="BK36" s="657"/>
      <c r="BL36" s="657"/>
      <c r="BM36" s="657"/>
      <c r="BN36" s="657"/>
      <c r="BO36" s="657"/>
      <c r="BP36" s="657"/>
      <c r="BQ36" s="657"/>
      <c r="BR36" s="657"/>
      <c r="BS36" s="657"/>
      <c r="BT36" s="657"/>
      <c r="BU36" s="658"/>
      <c r="BV36" s="641">
        <v>-37288</v>
      </c>
      <c r="BW36" s="642"/>
      <c r="BX36" s="642"/>
      <c r="BY36" s="642"/>
      <c r="BZ36" s="642"/>
      <c r="CA36" s="642"/>
      <c r="CB36" s="651"/>
      <c r="CD36" s="656" t="s">
        <v>329</v>
      </c>
      <c r="CE36" s="657"/>
      <c r="CF36" s="657"/>
      <c r="CG36" s="657"/>
      <c r="CH36" s="657"/>
      <c r="CI36" s="657"/>
      <c r="CJ36" s="657"/>
      <c r="CK36" s="657"/>
      <c r="CL36" s="657"/>
      <c r="CM36" s="657"/>
      <c r="CN36" s="657"/>
      <c r="CO36" s="657"/>
      <c r="CP36" s="657"/>
      <c r="CQ36" s="658"/>
      <c r="CR36" s="641">
        <v>795695</v>
      </c>
      <c r="CS36" s="642"/>
      <c r="CT36" s="642"/>
      <c r="CU36" s="642"/>
      <c r="CV36" s="642"/>
      <c r="CW36" s="642"/>
      <c r="CX36" s="642"/>
      <c r="CY36" s="643"/>
      <c r="CZ36" s="646">
        <v>11</v>
      </c>
      <c r="DA36" s="674"/>
      <c r="DB36" s="674"/>
      <c r="DC36" s="679"/>
      <c r="DD36" s="650">
        <v>635675</v>
      </c>
      <c r="DE36" s="642"/>
      <c r="DF36" s="642"/>
      <c r="DG36" s="642"/>
      <c r="DH36" s="642"/>
      <c r="DI36" s="642"/>
      <c r="DJ36" s="642"/>
      <c r="DK36" s="643"/>
      <c r="DL36" s="650">
        <v>577059</v>
      </c>
      <c r="DM36" s="642"/>
      <c r="DN36" s="642"/>
      <c r="DO36" s="642"/>
      <c r="DP36" s="642"/>
      <c r="DQ36" s="642"/>
      <c r="DR36" s="642"/>
      <c r="DS36" s="642"/>
      <c r="DT36" s="642"/>
      <c r="DU36" s="642"/>
      <c r="DV36" s="643"/>
      <c r="DW36" s="646">
        <v>14.6</v>
      </c>
      <c r="DX36" s="674"/>
      <c r="DY36" s="674"/>
      <c r="DZ36" s="674"/>
      <c r="EA36" s="674"/>
      <c r="EB36" s="674"/>
      <c r="EC36" s="675"/>
    </row>
    <row r="37" spans="2:133" ht="11.25" customHeight="1" x14ac:dyDescent="0.15">
      <c r="B37" s="638" t="s">
        <v>330</v>
      </c>
      <c r="C37" s="639"/>
      <c r="D37" s="639"/>
      <c r="E37" s="639"/>
      <c r="F37" s="639"/>
      <c r="G37" s="639"/>
      <c r="H37" s="639"/>
      <c r="I37" s="639"/>
      <c r="J37" s="639"/>
      <c r="K37" s="639"/>
      <c r="L37" s="639"/>
      <c r="M37" s="639"/>
      <c r="N37" s="639"/>
      <c r="O37" s="639"/>
      <c r="P37" s="639"/>
      <c r="Q37" s="640"/>
      <c r="R37" s="641">
        <v>210646</v>
      </c>
      <c r="S37" s="642"/>
      <c r="T37" s="642"/>
      <c r="U37" s="642"/>
      <c r="V37" s="642"/>
      <c r="W37" s="642"/>
      <c r="X37" s="642"/>
      <c r="Y37" s="643"/>
      <c r="Z37" s="644">
        <v>2.8</v>
      </c>
      <c r="AA37" s="644"/>
      <c r="AB37" s="644"/>
      <c r="AC37" s="644"/>
      <c r="AD37" s="645" t="s">
        <v>136</v>
      </c>
      <c r="AE37" s="645"/>
      <c r="AF37" s="645"/>
      <c r="AG37" s="645"/>
      <c r="AH37" s="645"/>
      <c r="AI37" s="645"/>
      <c r="AJ37" s="645"/>
      <c r="AK37" s="645"/>
      <c r="AL37" s="646" t="s">
        <v>127</v>
      </c>
      <c r="AM37" s="647"/>
      <c r="AN37" s="647"/>
      <c r="AO37" s="648"/>
      <c r="AQ37" s="718" t="s">
        <v>331</v>
      </c>
      <c r="AR37" s="719"/>
      <c r="AS37" s="719"/>
      <c r="AT37" s="719"/>
      <c r="AU37" s="719"/>
      <c r="AV37" s="719"/>
      <c r="AW37" s="719"/>
      <c r="AX37" s="719"/>
      <c r="AY37" s="720"/>
      <c r="AZ37" s="641">
        <v>1020</v>
      </c>
      <c r="BA37" s="642"/>
      <c r="BB37" s="642"/>
      <c r="BC37" s="642"/>
      <c r="BD37" s="677"/>
      <c r="BE37" s="677"/>
      <c r="BF37" s="700"/>
      <c r="BG37" s="656" t="s">
        <v>332</v>
      </c>
      <c r="BH37" s="657"/>
      <c r="BI37" s="657"/>
      <c r="BJ37" s="657"/>
      <c r="BK37" s="657"/>
      <c r="BL37" s="657"/>
      <c r="BM37" s="657"/>
      <c r="BN37" s="657"/>
      <c r="BO37" s="657"/>
      <c r="BP37" s="657"/>
      <c r="BQ37" s="657"/>
      <c r="BR37" s="657"/>
      <c r="BS37" s="657"/>
      <c r="BT37" s="657"/>
      <c r="BU37" s="658"/>
      <c r="BV37" s="641">
        <v>2739</v>
      </c>
      <c r="BW37" s="642"/>
      <c r="BX37" s="642"/>
      <c r="BY37" s="642"/>
      <c r="BZ37" s="642"/>
      <c r="CA37" s="642"/>
      <c r="CB37" s="651"/>
      <c r="CD37" s="656" t="s">
        <v>333</v>
      </c>
      <c r="CE37" s="657"/>
      <c r="CF37" s="657"/>
      <c r="CG37" s="657"/>
      <c r="CH37" s="657"/>
      <c r="CI37" s="657"/>
      <c r="CJ37" s="657"/>
      <c r="CK37" s="657"/>
      <c r="CL37" s="657"/>
      <c r="CM37" s="657"/>
      <c r="CN37" s="657"/>
      <c r="CO37" s="657"/>
      <c r="CP37" s="657"/>
      <c r="CQ37" s="658"/>
      <c r="CR37" s="641">
        <v>458269</v>
      </c>
      <c r="CS37" s="677"/>
      <c r="CT37" s="677"/>
      <c r="CU37" s="677"/>
      <c r="CV37" s="677"/>
      <c r="CW37" s="677"/>
      <c r="CX37" s="677"/>
      <c r="CY37" s="678"/>
      <c r="CZ37" s="646">
        <v>6.3</v>
      </c>
      <c r="DA37" s="674"/>
      <c r="DB37" s="674"/>
      <c r="DC37" s="679"/>
      <c r="DD37" s="650">
        <v>458269</v>
      </c>
      <c r="DE37" s="677"/>
      <c r="DF37" s="677"/>
      <c r="DG37" s="677"/>
      <c r="DH37" s="677"/>
      <c r="DI37" s="677"/>
      <c r="DJ37" s="677"/>
      <c r="DK37" s="678"/>
      <c r="DL37" s="650">
        <v>448868</v>
      </c>
      <c r="DM37" s="677"/>
      <c r="DN37" s="677"/>
      <c r="DO37" s="677"/>
      <c r="DP37" s="677"/>
      <c r="DQ37" s="677"/>
      <c r="DR37" s="677"/>
      <c r="DS37" s="677"/>
      <c r="DT37" s="677"/>
      <c r="DU37" s="677"/>
      <c r="DV37" s="678"/>
      <c r="DW37" s="646">
        <v>11.3</v>
      </c>
      <c r="DX37" s="674"/>
      <c r="DY37" s="674"/>
      <c r="DZ37" s="674"/>
      <c r="EA37" s="674"/>
      <c r="EB37" s="674"/>
      <c r="EC37" s="675"/>
    </row>
    <row r="38" spans="2:133" ht="11.25" customHeight="1" x14ac:dyDescent="0.15">
      <c r="B38" s="686" t="s">
        <v>334</v>
      </c>
      <c r="C38" s="687"/>
      <c r="D38" s="687"/>
      <c r="E38" s="687"/>
      <c r="F38" s="687"/>
      <c r="G38" s="687"/>
      <c r="H38" s="687"/>
      <c r="I38" s="687"/>
      <c r="J38" s="687"/>
      <c r="K38" s="687"/>
      <c r="L38" s="687"/>
      <c r="M38" s="687"/>
      <c r="N38" s="687"/>
      <c r="O38" s="687"/>
      <c r="P38" s="687"/>
      <c r="Q38" s="688"/>
      <c r="R38" s="721">
        <v>7459057</v>
      </c>
      <c r="S38" s="722"/>
      <c r="T38" s="722"/>
      <c r="U38" s="722"/>
      <c r="V38" s="722"/>
      <c r="W38" s="722"/>
      <c r="X38" s="722"/>
      <c r="Y38" s="723"/>
      <c r="Z38" s="724">
        <v>100</v>
      </c>
      <c r="AA38" s="724"/>
      <c r="AB38" s="724"/>
      <c r="AC38" s="724"/>
      <c r="AD38" s="725">
        <v>3751701</v>
      </c>
      <c r="AE38" s="725"/>
      <c r="AF38" s="725"/>
      <c r="AG38" s="725"/>
      <c r="AH38" s="725"/>
      <c r="AI38" s="725"/>
      <c r="AJ38" s="725"/>
      <c r="AK38" s="725"/>
      <c r="AL38" s="726">
        <v>100</v>
      </c>
      <c r="AM38" s="712"/>
      <c r="AN38" s="712"/>
      <c r="AO38" s="727"/>
      <c r="AQ38" s="718" t="s">
        <v>335</v>
      </c>
      <c r="AR38" s="719"/>
      <c r="AS38" s="719"/>
      <c r="AT38" s="719"/>
      <c r="AU38" s="719"/>
      <c r="AV38" s="719"/>
      <c r="AW38" s="719"/>
      <c r="AX38" s="719"/>
      <c r="AY38" s="720"/>
      <c r="AZ38" s="641" t="s">
        <v>244</v>
      </c>
      <c r="BA38" s="642"/>
      <c r="BB38" s="642"/>
      <c r="BC38" s="642"/>
      <c r="BD38" s="677"/>
      <c r="BE38" s="677"/>
      <c r="BF38" s="700"/>
      <c r="BG38" s="656" t="s">
        <v>336</v>
      </c>
      <c r="BH38" s="657"/>
      <c r="BI38" s="657"/>
      <c r="BJ38" s="657"/>
      <c r="BK38" s="657"/>
      <c r="BL38" s="657"/>
      <c r="BM38" s="657"/>
      <c r="BN38" s="657"/>
      <c r="BO38" s="657"/>
      <c r="BP38" s="657"/>
      <c r="BQ38" s="657"/>
      <c r="BR38" s="657"/>
      <c r="BS38" s="657"/>
      <c r="BT38" s="657"/>
      <c r="BU38" s="658"/>
      <c r="BV38" s="641">
        <v>4809</v>
      </c>
      <c r="BW38" s="642"/>
      <c r="BX38" s="642"/>
      <c r="BY38" s="642"/>
      <c r="BZ38" s="642"/>
      <c r="CA38" s="642"/>
      <c r="CB38" s="651"/>
      <c r="CD38" s="656" t="s">
        <v>337</v>
      </c>
      <c r="CE38" s="657"/>
      <c r="CF38" s="657"/>
      <c r="CG38" s="657"/>
      <c r="CH38" s="657"/>
      <c r="CI38" s="657"/>
      <c r="CJ38" s="657"/>
      <c r="CK38" s="657"/>
      <c r="CL38" s="657"/>
      <c r="CM38" s="657"/>
      <c r="CN38" s="657"/>
      <c r="CO38" s="657"/>
      <c r="CP38" s="657"/>
      <c r="CQ38" s="658"/>
      <c r="CR38" s="641">
        <v>778639</v>
      </c>
      <c r="CS38" s="642"/>
      <c r="CT38" s="642"/>
      <c r="CU38" s="642"/>
      <c r="CV38" s="642"/>
      <c r="CW38" s="642"/>
      <c r="CX38" s="642"/>
      <c r="CY38" s="643"/>
      <c r="CZ38" s="646">
        <v>10.7</v>
      </c>
      <c r="DA38" s="674"/>
      <c r="DB38" s="674"/>
      <c r="DC38" s="679"/>
      <c r="DD38" s="650">
        <v>668615</v>
      </c>
      <c r="DE38" s="642"/>
      <c r="DF38" s="642"/>
      <c r="DG38" s="642"/>
      <c r="DH38" s="642"/>
      <c r="DI38" s="642"/>
      <c r="DJ38" s="642"/>
      <c r="DK38" s="643"/>
      <c r="DL38" s="650">
        <v>537643</v>
      </c>
      <c r="DM38" s="642"/>
      <c r="DN38" s="642"/>
      <c r="DO38" s="642"/>
      <c r="DP38" s="642"/>
      <c r="DQ38" s="642"/>
      <c r="DR38" s="642"/>
      <c r="DS38" s="642"/>
      <c r="DT38" s="642"/>
      <c r="DU38" s="642"/>
      <c r="DV38" s="643"/>
      <c r="DW38" s="646">
        <v>13.6</v>
      </c>
      <c r="DX38" s="674"/>
      <c r="DY38" s="674"/>
      <c r="DZ38" s="674"/>
      <c r="EA38" s="674"/>
      <c r="EB38" s="674"/>
      <c r="EC38" s="675"/>
    </row>
    <row r="39" spans="2:133" ht="11.25" customHeight="1" x14ac:dyDescent="0.15">
      <c r="AQ39" s="718" t="s">
        <v>338</v>
      </c>
      <c r="AR39" s="719"/>
      <c r="AS39" s="719"/>
      <c r="AT39" s="719"/>
      <c r="AU39" s="719"/>
      <c r="AV39" s="719"/>
      <c r="AW39" s="719"/>
      <c r="AX39" s="719"/>
      <c r="AY39" s="720"/>
      <c r="AZ39" s="641" t="s">
        <v>127</v>
      </c>
      <c r="BA39" s="642"/>
      <c r="BB39" s="642"/>
      <c r="BC39" s="642"/>
      <c r="BD39" s="677"/>
      <c r="BE39" s="677"/>
      <c r="BF39" s="700"/>
      <c r="BG39" s="732" t="s">
        <v>339</v>
      </c>
      <c r="BH39" s="733"/>
      <c r="BI39" s="733"/>
      <c r="BJ39" s="733"/>
      <c r="BK39" s="733"/>
      <c r="BL39" s="235"/>
      <c r="BM39" s="657" t="s">
        <v>340</v>
      </c>
      <c r="BN39" s="657"/>
      <c r="BO39" s="657"/>
      <c r="BP39" s="657"/>
      <c r="BQ39" s="657"/>
      <c r="BR39" s="657"/>
      <c r="BS39" s="657"/>
      <c r="BT39" s="657"/>
      <c r="BU39" s="658"/>
      <c r="BV39" s="641">
        <v>69</v>
      </c>
      <c r="BW39" s="642"/>
      <c r="BX39" s="642"/>
      <c r="BY39" s="642"/>
      <c r="BZ39" s="642"/>
      <c r="CA39" s="642"/>
      <c r="CB39" s="651"/>
      <c r="CD39" s="656" t="s">
        <v>341</v>
      </c>
      <c r="CE39" s="657"/>
      <c r="CF39" s="657"/>
      <c r="CG39" s="657"/>
      <c r="CH39" s="657"/>
      <c r="CI39" s="657"/>
      <c r="CJ39" s="657"/>
      <c r="CK39" s="657"/>
      <c r="CL39" s="657"/>
      <c r="CM39" s="657"/>
      <c r="CN39" s="657"/>
      <c r="CO39" s="657"/>
      <c r="CP39" s="657"/>
      <c r="CQ39" s="658"/>
      <c r="CR39" s="641">
        <v>105311</v>
      </c>
      <c r="CS39" s="677"/>
      <c r="CT39" s="677"/>
      <c r="CU39" s="677"/>
      <c r="CV39" s="677"/>
      <c r="CW39" s="677"/>
      <c r="CX39" s="677"/>
      <c r="CY39" s="678"/>
      <c r="CZ39" s="646">
        <v>1.5</v>
      </c>
      <c r="DA39" s="674"/>
      <c r="DB39" s="674"/>
      <c r="DC39" s="679"/>
      <c r="DD39" s="650">
        <v>105262</v>
      </c>
      <c r="DE39" s="677"/>
      <c r="DF39" s="677"/>
      <c r="DG39" s="677"/>
      <c r="DH39" s="677"/>
      <c r="DI39" s="677"/>
      <c r="DJ39" s="677"/>
      <c r="DK39" s="678"/>
      <c r="DL39" s="650" t="s">
        <v>244</v>
      </c>
      <c r="DM39" s="677"/>
      <c r="DN39" s="677"/>
      <c r="DO39" s="677"/>
      <c r="DP39" s="677"/>
      <c r="DQ39" s="677"/>
      <c r="DR39" s="677"/>
      <c r="DS39" s="677"/>
      <c r="DT39" s="677"/>
      <c r="DU39" s="677"/>
      <c r="DV39" s="678"/>
      <c r="DW39" s="646" t="s">
        <v>127</v>
      </c>
      <c r="DX39" s="674"/>
      <c r="DY39" s="674"/>
      <c r="DZ39" s="674"/>
      <c r="EA39" s="674"/>
      <c r="EB39" s="674"/>
      <c r="EC39" s="675"/>
    </row>
    <row r="40" spans="2:133" ht="11.25" customHeight="1" x14ac:dyDescent="0.15">
      <c r="AQ40" s="718" t="s">
        <v>342</v>
      </c>
      <c r="AR40" s="719"/>
      <c r="AS40" s="719"/>
      <c r="AT40" s="719"/>
      <c r="AU40" s="719"/>
      <c r="AV40" s="719"/>
      <c r="AW40" s="719"/>
      <c r="AX40" s="719"/>
      <c r="AY40" s="720"/>
      <c r="AZ40" s="641">
        <v>242011</v>
      </c>
      <c r="BA40" s="642"/>
      <c r="BB40" s="642"/>
      <c r="BC40" s="642"/>
      <c r="BD40" s="677"/>
      <c r="BE40" s="677"/>
      <c r="BF40" s="700"/>
      <c r="BG40" s="732"/>
      <c r="BH40" s="733"/>
      <c r="BI40" s="733"/>
      <c r="BJ40" s="733"/>
      <c r="BK40" s="733"/>
      <c r="BL40" s="235"/>
      <c r="BM40" s="657" t="s">
        <v>343</v>
      </c>
      <c r="BN40" s="657"/>
      <c r="BO40" s="657"/>
      <c r="BP40" s="657"/>
      <c r="BQ40" s="657"/>
      <c r="BR40" s="657"/>
      <c r="BS40" s="657"/>
      <c r="BT40" s="657"/>
      <c r="BU40" s="658"/>
      <c r="BV40" s="641" t="s">
        <v>127</v>
      </c>
      <c r="BW40" s="642"/>
      <c r="BX40" s="642"/>
      <c r="BY40" s="642"/>
      <c r="BZ40" s="642"/>
      <c r="CA40" s="642"/>
      <c r="CB40" s="651"/>
      <c r="CD40" s="656" t="s">
        <v>344</v>
      </c>
      <c r="CE40" s="657"/>
      <c r="CF40" s="657"/>
      <c r="CG40" s="657"/>
      <c r="CH40" s="657"/>
      <c r="CI40" s="657"/>
      <c r="CJ40" s="657"/>
      <c r="CK40" s="657"/>
      <c r="CL40" s="657"/>
      <c r="CM40" s="657"/>
      <c r="CN40" s="657"/>
      <c r="CO40" s="657"/>
      <c r="CP40" s="657"/>
      <c r="CQ40" s="658"/>
      <c r="CR40" s="641" t="s">
        <v>127</v>
      </c>
      <c r="CS40" s="642"/>
      <c r="CT40" s="642"/>
      <c r="CU40" s="642"/>
      <c r="CV40" s="642"/>
      <c r="CW40" s="642"/>
      <c r="CX40" s="642"/>
      <c r="CY40" s="643"/>
      <c r="CZ40" s="646" t="s">
        <v>136</v>
      </c>
      <c r="DA40" s="674"/>
      <c r="DB40" s="674"/>
      <c r="DC40" s="679"/>
      <c r="DD40" s="650" t="s">
        <v>244</v>
      </c>
      <c r="DE40" s="642"/>
      <c r="DF40" s="642"/>
      <c r="DG40" s="642"/>
      <c r="DH40" s="642"/>
      <c r="DI40" s="642"/>
      <c r="DJ40" s="642"/>
      <c r="DK40" s="643"/>
      <c r="DL40" s="650" t="s">
        <v>127</v>
      </c>
      <c r="DM40" s="642"/>
      <c r="DN40" s="642"/>
      <c r="DO40" s="642"/>
      <c r="DP40" s="642"/>
      <c r="DQ40" s="642"/>
      <c r="DR40" s="642"/>
      <c r="DS40" s="642"/>
      <c r="DT40" s="642"/>
      <c r="DU40" s="642"/>
      <c r="DV40" s="643"/>
      <c r="DW40" s="646" t="s">
        <v>127</v>
      </c>
      <c r="DX40" s="674"/>
      <c r="DY40" s="674"/>
      <c r="DZ40" s="674"/>
      <c r="EA40" s="674"/>
      <c r="EB40" s="674"/>
      <c r="EC40" s="675"/>
    </row>
    <row r="41" spans="2:133" ht="11.25" customHeight="1" x14ac:dyDescent="0.15">
      <c r="AQ41" s="728" t="s">
        <v>345</v>
      </c>
      <c r="AR41" s="729"/>
      <c r="AS41" s="729"/>
      <c r="AT41" s="729"/>
      <c r="AU41" s="729"/>
      <c r="AV41" s="729"/>
      <c r="AW41" s="729"/>
      <c r="AX41" s="729"/>
      <c r="AY41" s="730"/>
      <c r="AZ41" s="721">
        <v>346475</v>
      </c>
      <c r="BA41" s="722"/>
      <c r="BB41" s="722"/>
      <c r="BC41" s="722"/>
      <c r="BD41" s="711"/>
      <c r="BE41" s="711"/>
      <c r="BF41" s="713"/>
      <c r="BG41" s="734"/>
      <c r="BH41" s="735"/>
      <c r="BI41" s="735"/>
      <c r="BJ41" s="735"/>
      <c r="BK41" s="735"/>
      <c r="BL41" s="236"/>
      <c r="BM41" s="666" t="s">
        <v>346</v>
      </c>
      <c r="BN41" s="666"/>
      <c r="BO41" s="666"/>
      <c r="BP41" s="666"/>
      <c r="BQ41" s="666"/>
      <c r="BR41" s="666"/>
      <c r="BS41" s="666"/>
      <c r="BT41" s="666"/>
      <c r="BU41" s="667"/>
      <c r="BV41" s="721">
        <v>290</v>
      </c>
      <c r="BW41" s="722"/>
      <c r="BX41" s="722"/>
      <c r="BY41" s="722"/>
      <c r="BZ41" s="722"/>
      <c r="CA41" s="722"/>
      <c r="CB41" s="731"/>
      <c r="CD41" s="656" t="s">
        <v>347</v>
      </c>
      <c r="CE41" s="657"/>
      <c r="CF41" s="657"/>
      <c r="CG41" s="657"/>
      <c r="CH41" s="657"/>
      <c r="CI41" s="657"/>
      <c r="CJ41" s="657"/>
      <c r="CK41" s="657"/>
      <c r="CL41" s="657"/>
      <c r="CM41" s="657"/>
      <c r="CN41" s="657"/>
      <c r="CO41" s="657"/>
      <c r="CP41" s="657"/>
      <c r="CQ41" s="658"/>
      <c r="CR41" s="641" t="s">
        <v>136</v>
      </c>
      <c r="CS41" s="677"/>
      <c r="CT41" s="677"/>
      <c r="CU41" s="677"/>
      <c r="CV41" s="677"/>
      <c r="CW41" s="677"/>
      <c r="CX41" s="677"/>
      <c r="CY41" s="678"/>
      <c r="CZ41" s="646" t="s">
        <v>127</v>
      </c>
      <c r="DA41" s="674"/>
      <c r="DB41" s="674"/>
      <c r="DC41" s="679"/>
      <c r="DD41" s="650" t="s">
        <v>127</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349</v>
      </c>
      <c r="CE42" s="639"/>
      <c r="CF42" s="639"/>
      <c r="CG42" s="639"/>
      <c r="CH42" s="639"/>
      <c r="CI42" s="639"/>
      <c r="CJ42" s="639"/>
      <c r="CK42" s="639"/>
      <c r="CL42" s="639"/>
      <c r="CM42" s="639"/>
      <c r="CN42" s="639"/>
      <c r="CO42" s="639"/>
      <c r="CP42" s="639"/>
      <c r="CQ42" s="640"/>
      <c r="CR42" s="641">
        <v>594000</v>
      </c>
      <c r="CS42" s="642"/>
      <c r="CT42" s="642"/>
      <c r="CU42" s="642"/>
      <c r="CV42" s="642"/>
      <c r="CW42" s="642"/>
      <c r="CX42" s="642"/>
      <c r="CY42" s="643"/>
      <c r="CZ42" s="646">
        <v>8.1999999999999993</v>
      </c>
      <c r="DA42" s="647"/>
      <c r="DB42" s="647"/>
      <c r="DC42" s="742"/>
      <c r="DD42" s="650">
        <v>105170</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351</v>
      </c>
      <c r="CE43" s="639"/>
      <c r="CF43" s="639"/>
      <c r="CG43" s="639"/>
      <c r="CH43" s="639"/>
      <c r="CI43" s="639"/>
      <c r="CJ43" s="639"/>
      <c r="CK43" s="639"/>
      <c r="CL43" s="639"/>
      <c r="CM43" s="639"/>
      <c r="CN43" s="639"/>
      <c r="CO43" s="639"/>
      <c r="CP43" s="639"/>
      <c r="CQ43" s="640"/>
      <c r="CR43" s="641">
        <v>15495</v>
      </c>
      <c r="CS43" s="677"/>
      <c r="CT43" s="677"/>
      <c r="CU43" s="677"/>
      <c r="CV43" s="677"/>
      <c r="CW43" s="677"/>
      <c r="CX43" s="677"/>
      <c r="CY43" s="678"/>
      <c r="CZ43" s="646">
        <v>0.2</v>
      </c>
      <c r="DA43" s="674"/>
      <c r="DB43" s="674"/>
      <c r="DC43" s="679"/>
      <c r="DD43" s="650">
        <v>15495</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352</v>
      </c>
      <c r="CD44" s="753" t="s">
        <v>304</v>
      </c>
      <c r="CE44" s="754"/>
      <c r="CF44" s="638" t="s">
        <v>353</v>
      </c>
      <c r="CG44" s="639"/>
      <c r="CH44" s="639"/>
      <c r="CI44" s="639"/>
      <c r="CJ44" s="639"/>
      <c r="CK44" s="639"/>
      <c r="CL44" s="639"/>
      <c r="CM44" s="639"/>
      <c r="CN44" s="639"/>
      <c r="CO44" s="639"/>
      <c r="CP44" s="639"/>
      <c r="CQ44" s="640"/>
      <c r="CR44" s="641">
        <v>594000</v>
      </c>
      <c r="CS44" s="642"/>
      <c r="CT44" s="642"/>
      <c r="CU44" s="642"/>
      <c r="CV44" s="642"/>
      <c r="CW44" s="642"/>
      <c r="CX44" s="642"/>
      <c r="CY44" s="643"/>
      <c r="CZ44" s="646">
        <v>8.1999999999999993</v>
      </c>
      <c r="DA44" s="647"/>
      <c r="DB44" s="647"/>
      <c r="DC44" s="742"/>
      <c r="DD44" s="650">
        <v>105170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354</v>
      </c>
      <c r="CG45" s="639"/>
      <c r="CH45" s="639"/>
      <c r="CI45" s="639"/>
      <c r="CJ45" s="639"/>
      <c r="CK45" s="639"/>
      <c r="CL45" s="639"/>
      <c r="CM45" s="639"/>
      <c r="CN45" s="639"/>
      <c r="CO45" s="639"/>
      <c r="CP45" s="639"/>
      <c r="CQ45" s="640"/>
      <c r="CR45" s="641">
        <v>469214</v>
      </c>
      <c r="CS45" s="677"/>
      <c r="CT45" s="677"/>
      <c r="CU45" s="677"/>
      <c r="CV45" s="677"/>
      <c r="CW45" s="677"/>
      <c r="CX45" s="677"/>
      <c r="CY45" s="678"/>
      <c r="CZ45" s="646">
        <v>6.5</v>
      </c>
      <c r="DA45" s="674"/>
      <c r="DB45" s="674"/>
      <c r="DC45" s="679"/>
      <c r="DD45" s="650">
        <v>71263</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355</v>
      </c>
      <c r="CG46" s="639"/>
      <c r="CH46" s="639"/>
      <c r="CI46" s="639"/>
      <c r="CJ46" s="639"/>
      <c r="CK46" s="639"/>
      <c r="CL46" s="639"/>
      <c r="CM46" s="639"/>
      <c r="CN46" s="639"/>
      <c r="CO46" s="639"/>
      <c r="CP46" s="639"/>
      <c r="CQ46" s="640"/>
      <c r="CR46" s="641">
        <v>124786</v>
      </c>
      <c r="CS46" s="642"/>
      <c r="CT46" s="642"/>
      <c r="CU46" s="642"/>
      <c r="CV46" s="642"/>
      <c r="CW46" s="642"/>
      <c r="CX46" s="642"/>
      <c r="CY46" s="643"/>
      <c r="CZ46" s="646">
        <v>1.7</v>
      </c>
      <c r="DA46" s="647"/>
      <c r="DB46" s="647"/>
      <c r="DC46" s="742"/>
      <c r="DD46" s="650">
        <v>33907</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356</v>
      </c>
      <c r="CG47" s="639"/>
      <c r="CH47" s="639"/>
      <c r="CI47" s="639"/>
      <c r="CJ47" s="639"/>
      <c r="CK47" s="639"/>
      <c r="CL47" s="639"/>
      <c r="CM47" s="639"/>
      <c r="CN47" s="639"/>
      <c r="CO47" s="639"/>
      <c r="CP47" s="639"/>
      <c r="CQ47" s="640"/>
      <c r="CR47" s="641" t="s">
        <v>244</v>
      </c>
      <c r="CS47" s="677"/>
      <c r="CT47" s="677"/>
      <c r="CU47" s="677"/>
      <c r="CV47" s="677"/>
      <c r="CW47" s="677"/>
      <c r="CX47" s="677"/>
      <c r="CY47" s="678"/>
      <c r="CZ47" s="646" t="s">
        <v>136</v>
      </c>
      <c r="DA47" s="674"/>
      <c r="DB47" s="674"/>
      <c r="DC47" s="679"/>
      <c r="DD47" s="650" t="s">
        <v>127</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357</v>
      </c>
      <c r="CG48" s="639"/>
      <c r="CH48" s="639"/>
      <c r="CI48" s="639"/>
      <c r="CJ48" s="639"/>
      <c r="CK48" s="639"/>
      <c r="CL48" s="639"/>
      <c r="CM48" s="639"/>
      <c r="CN48" s="639"/>
      <c r="CO48" s="639"/>
      <c r="CP48" s="639"/>
      <c r="CQ48" s="640"/>
      <c r="CR48" s="641" t="s">
        <v>127</v>
      </c>
      <c r="CS48" s="642"/>
      <c r="CT48" s="642"/>
      <c r="CU48" s="642"/>
      <c r="CV48" s="642"/>
      <c r="CW48" s="642"/>
      <c r="CX48" s="642"/>
      <c r="CY48" s="643"/>
      <c r="CZ48" s="646" t="s">
        <v>244</v>
      </c>
      <c r="DA48" s="647"/>
      <c r="DB48" s="647"/>
      <c r="DC48" s="742"/>
      <c r="DD48" s="650" t="s">
        <v>136</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358</v>
      </c>
      <c r="CE49" s="687"/>
      <c r="CF49" s="687"/>
      <c r="CG49" s="687"/>
      <c r="CH49" s="687"/>
      <c r="CI49" s="687"/>
      <c r="CJ49" s="687"/>
      <c r="CK49" s="687"/>
      <c r="CL49" s="687"/>
      <c r="CM49" s="687"/>
      <c r="CN49" s="687"/>
      <c r="CO49" s="687"/>
      <c r="CP49" s="687"/>
      <c r="CQ49" s="688"/>
      <c r="CR49" s="721">
        <v>7255720</v>
      </c>
      <c r="CS49" s="711"/>
      <c r="CT49" s="711"/>
      <c r="CU49" s="711"/>
      <c r="CV49" s="711"/>
      <c r="CW49" s="711"/>
      <c r="CX49" s="711"/>
      <c r="CY49" s="743"/>
      <c r="CZ49" s="726">
        <v>100</v>
      </c>
      <c r="DA49" s="744"/>
      <c r="DB49" s="744"/>
      <c r="DC49" s="745"/>
      <c r="DD49" s="746">
        <v>4245037</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P7Cxad8ROgXvOsrQ9/o/73z1lMFjx8V1ZXs4lquUm9WUthtFvSxRkl/IkagIcuw3sUENguB/lQCPJemP84eS1A==" saltValue="XpMRnFQa+i38vFFQwFDdU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55" zoomScaleNormal="55" zoomScaleSheetLayoutView="70" workbookViewId="0">
      <selection activeCell="AA8" sqref="AA8:AE8"/>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360</v>
      </c>
      <c r="DK2" s="789"/>
      <c r="DL2" s="789"/>
      <c r="DM2" s="789"/>
      <c r="DN2" s="789"/>
      <c r="DO2" s="790"/>
      <c r="DP2" s="249"/>
      <c r="DQ2" s="788" t="s">
        <v>361</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362</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364</v>
      </c>
      <c r="B5" s="783"/>
      <c r="C5" s="783"/>
      <c r="D5" s="783"/>
      <c r="E5" s="783"/>
      <c r="F5" s="783"/>
      <c r="G5" s="783"/>
      <c r="H5" s="783"/>
      <c r="I5" s="783"/>
      <c r="J5" s="783"/>
      <c r="K5" s="783"/>
      <c r="L5" s="783"/>
      <c r="M5" s="783"/>
      <c r="N5" s="783"/>
      <c r="O5" s="783"/>
      <c r="P5" s="784"/>
      <c r="Q5" s="759" t="s">
        <v>365</v>
      </c>
      <c r="R5" s="760"/>
      <c r="S5" s="760"/>
      <c r="T5" s="760"/>
      <c r="U5" s="761"/>
      <c r="V5" s="759" t="s">
        <v>366</v>
      </c>
      <c r="W5" s="760"/>
      <c r="X5" s="760"/>
      <c r="Y5" s="760"/>
      <c r="Z5" s="761"/>
      <c r="AA5" s="759" t="s">
        <v>367</v>
      </c>
      <c r="AB5" s="760"/>
      <c r="AC5" s="760"/>
      <c r="AD5" s="760"/>
      <c r="AE5" s="760"/>
      <c r="AF5" s="792" t="s">
        <v>368</v>
      </c>
      <c r="AG5" s="760"/>
      <c r="AH5" s="760"/>
      <c r="AI5" s="760"/>
      <c r="AJ5" s="771"/>
      <c r="AK5" s="760" t="s">
        <v>369</v>
      </c>
      <c r="AL5" s="760"/>
      <c r="AM5" s="760"/>
      <c r="AN5" s="760"/>
      <c r="AO5" s="761"/>
      <c r="AP5" s="759" t="s">
        <v>370</v>
      </c>
      <c r="AQ5" s="760"/>
      <c r="AR5" s="760"/>
      <c r="AS5" s="760"/>
      <c r="AT5" s="761"/>
      <c r="AU5" s="759" t="s">
        <v>371</v>
      </c>
      <c r="AV5" s="760"/>
      <c r="AW5" s="760"/>
      <c r="AX5" s="760"/>
      <c r="AY5" s="771"/>
      <c r="AZ5" s="256"/>
      <c r="BA5" s="256"/>
      <c r="BB5" s="256"/>
      <c r="BC5" s="256"/>
      <c r="BD5" s="256"/>
      <c r="BE5" s="257"/>
      <c r="BF5" s="257"/>
      <c r="BG5" s="257"/>
      <c r="BH5" s="257"/>
      <c r="BI5" s="257"/>
      <c r="BJ5" s="257"/>
      <c r="BK5" s="257"/>
      <c r="BL5" s="257"/>
      <c r="BM5" s="257"/>
      <c r="BN5" s="257"/>
      <c r="BO5" s="257"/>
      <c r="BP5" s="257"/>
      <c r="BQ5" s="782" t="s">
        <v>372</v>
      </c>
      <c r="BR5" s="783"/>
      <c r="BS5" s="783"/>
      <c r="BT5" s="783"/>
      <c r="BU5" s="783"/>
      <c r="BV5" s="783"/>
      <c r="BW5" s="783"/>
      <c r="BX5" s="783"/>
      <c r="BY5" s="783"/>
      <c r="BZ5" s="783"/>
      <c r="CA5" s="783"/>
      <c r="CB5" s="783"/>
      <c r="CC5" s="783"/>
      <c r="CD5" s="783"/>
      <c r="CE5" s="783"/>
      <c r="CF5" s="783"/>
      <c r="CG5" s="784"/>
      <c r="CH5" s="759" t="s">
        <v>373</v>
      </c>
      <c r="CI5" s="760"/>
      <c r="CJ5" s="760"/>
      <c r="CK5" s="760"/>
      <c r="CL5" s="761"/>
      <c r="CM5" s="759" t="s">
        <v>374</v>
      </c>
      <c r="CN5" s="760"/>
      <c r="CO5" s="760"/>
      <c r="CP5" s="760"/>
      <c r="CQ5" s="761"/>
      <c r="CR5" s="759" t="s">
        <v>375</v>
      </c>
      <c r="CS5" s="760"/>
      <c r="CT5" s="760"/>
      <c r="CU5" s="760"/>
      <c r="CV5" s="761"/>
      <c r="CW5" s="759" t="s">
        <v>376</v>
      </c>
      <c r="CX5" s="760"/>
      <c r="CY5" s="760"/>
      <c r="CZ5" s="760"/>
      <c r="DA5" s="761"/>
      <c r="DB5" s="759" t="s">
        <v>377</v>
      </c>
      <c r="DC5" s="760"/>
      <c r="DD5" s="760"/>
      <c r="DE5" s="760"/>
      <c r="DF5" s="761"/>
      <c r="DG5" s="765" t="s">
        <v>378</v>
      </c>
      <c r="DH5" s="766"/>
      <c r="DI5" s="766"/>
      <c r="DJ5" s="766"/>
      <c r="DK5" s="767"/>
      <c r="DL5" s="765" t="s">
        <v>379</v>
      </c>
      <c r="DM5" s="766"/>
      <c r="DN5" s="766"/>
      <c r="DO5" s="766"/>
      <c r="DP5" s="767"/>
      <c r="DQ5" s="759" t="s">
        <v>380</v>
      </c>
      <c r="DR5" s="760"/>
      <c r="DS5" s="760"/>
      <c r="DT5" s="760"/>
      <c r="DU5" s="761"/>
      <c r="DV5" s="759" t="s">
        <v>371</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381</v>
      </c>
      <c r="C7" s="774"/>
      <c r="D7" s="774"/>
      <c r="E7" s="774"/>
      <c r="F7" s="774"/>
      <c r="G7" s="774"/>
      <c r="H7" s="774"/>
      <c r="I7" s="774"/>
      <c r="J7" s="774"/>
      <c r="K7" s="774"/>
      <c r="L7" s="774"/>
      <c r="M7" s="774"/>
      <c r="N7" s="774"/>
      <c r="O7" s="774"/>
      <c r="P7" s="775"/>
      <c r="Q7" s="776">
        <v>7459</v>
      </c>
      <c r="R7" s="777"/>
      <c r="S7" s="777"/>
      <c r="T7" s="777"/>
      <c r="U7" s="777"/>
      <c r="V7" s="777">
        <v>7256</v>
      </c>
      <c r="W7" s="777"/>
      <c r="X7" s="777"/>
      <c r="Y7" s="777"/>
      <c r="Z7" s="777"/>
      <c r="AA7" s="777">
        <v>203</v>
      </c>
      <c r="AB7" s="777"/>
      <c r="AC7" s="777"/>
      <c r="AD7" s="777"/>
      <c r="AE7" s="778"/>
      <c r="AF7" s="779">
        <v>92</v>
      </c>
      <c r="AG7" s="780"/>
      <c r="AH7" s="780"/>
      <c r="AI7" s="780"/>
      <c r="AJ7" s="781"/>
      <c r="AK7" s="816">
        <v>100</v>
      </c>
      <c r="AL7" s="817"/>
      <c r="AM7" s="817"/>
      <c r="AN7" s="817"/>
      <c r="AO7" s="817"/>
      <c r="AP7" s="817">
        <v>5985</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565</v>
      </c>
      <c r="BT7" s="821"/>
      <c r="BU7" s="821"/>
      <c r="BV7" s="821"/>
      <c r="BW7" s="821"/>
      <c r="BX7" s="821"/>
      <c r="BY7" s="821"/>
      <c r="BZ7" s="821"/>
      <c r="CA7" s="821"/>
      <c r="CB7" s="821"/>
      <c r="CC7" s="821"/>
      <c r="CD7" s="821"/>
      <c r="CE7" s="821"/>
      <c r="CF7" s="821"/>
      <c r="CG7" s="822"/>
      <c r="CH7" s="813">
        <v>-0.2</v>
      </c>
      <c r="CI7" s="814"/>
      <c r="CJ7" s="814"/>
      <c r="CK7" s="814"/>
      <c r="CL7" s="815"/>
      <c r="CM7" s="813">
        <v>1338</v>
      </c>
      <c r="CN7" s="814"/>
      <c r="CO7" s="814"/>
      <c r="CP7" s="814"/>
      <c r="CQ7" s="815"/>
      <c r="CR7" s="813">
        <v>5</v>
      </c>
      <c r="CS7" s="814"/>
      <c r="CT7" s="814"/>
      <c r="CU7" s="814"/>
      <c r="CV7" s="815"/>
      <c r="CW7" s="813">
        <v>0</v>
      </c>
      <c r="CX7" s="814"/>
      <c r="CY7" s="814"/>
      <c r="CZ7" s="814"/>
      <c r="DA7" s="815"/>
      <c r="DB7" s="813">
        <v>0</v>
      </c>
      <c r="DC7" s="814"/>
      <c r="DD7" s="814"/>
      <c r="DE7" s="814"/>
      <c r="DF7" s="815"/>
      <c r="DG7" s="813">
        <v>0</v>
      </c>
      <c r="DH7" s="814"/>
      <c r="DI7" s="814"/>
      <c r="DJ7" s="814"/>
      <c r="DK7" s="815"/>
      <c r="DL7" s="813">
        <v>0</v>
      </c>
      <c r="DM7" s="814"/>
      <c r="DN7" s="814"/>
      <c r="DO7" s="814"/>
      <c r="DP7" s="815"/>
      <c r="DQ7" s="813">
        <v>0</v>
      </c>
      <c r="DR7" s="814"/>
      <c r="DS7" s="814"/>
      <c r="DT7" s="814"/>
      <c r="DU7" s="815"/>
      <c r="DV7" s="794"/>
      <c r="DW7" s="795"/>
      <c r="DX7" s="795"/>
      <c r="DY7" s="795"/>
      <c r="DZ7" s="796"/>
      <c r="EA7" s="254"/>
    </row>
    <row r="8" spans="1:131" s="255" customFormat="1" ht="26.25" customHeight="1" x14ac:dyDescent="0.15">
      <c r="A8" s="261">
        <v>2</v>
      </c>
      <c r="B8" s="797"/>
      <c r="C8" s="798"/>
      <c r="D8" s="798"/>
      <c r="E8" s="798"/>
      <c r="F8" s="798"/>
      <c r="G8" s="798"/>
      <c r="H8" s="798"/>
      <c r="I8" s="798"/>
      <c r="J8" s="798"/>
      <c r="K8" s="798"/>
      <c r="L8" s="798"/>
      <c r="M8" s="798"/>
      <c r="N8" s="798"/>
      <c r="O8" s="798"/>
      <c r="P8" s="799"/>
      <c r="Q8" s="800"/>
      <c r="R8" s="801"/>
      <c r="S8" s="801"/>
      <c r="T8" s="801"/>
      <c r="U8" s="801"/>
      <c r="V8" s="801"/>
      <c r="W8" s="801"/>
      <c r="X8" s="801"/>
      <c r="Y8" s="801"/>
      <c r="Z8" s="801"/>
      <c r="AA8" s="801"/>
      <c r="AB8" s="801"/>
      <c r="AC8" s="801"/>
      <c r="AD8" s="801"/>
      <c r="AE8" s="802"/>
      <c r="AF8" s="803"/>
      <c r="AG8" s="804"/>
      <c r="AH8" s="804"/>
      <c r="AI8" s="804"/>
      <c r="AJ8" s="805"/>
      <c r="AK8" s="806"/>
      <c r="AL8" s="807"/>
      <c r="AM8" s="807"/>
      <c r="AN8" s="807"/>
      <c r="AO8" s="807"/>
      <c r="AP8" s="807"/>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382</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383</v>
      </c>
      <c r="B23" s="832" t="s">
        <v>384</v>
      </c>
      <c r="C23" s="833"/>
      <c r="D23" s="833"/>
      <c r="E23" s="833"/>
      <c r="F23" s="833"/>
      <c r="G23" s="833"/>
      <c r="H23" s="833"/>
      <c r="I23" s="833"/>
      <c r="J23" s="833"/>
      <c r="K23" s="833"/>
      <c r="L23" s="833"/>
      <c r="M23" s="833"/>
      <c r="N23" s="833"/>
      <c r="O23" s="833"/>
      <c r="P23" s="834"/>
      <c r="Q23" s="835"/>
      <c r="R23" s="836"/>
      <c r="S23" s="836"/>
      <c r="T23" s="836"/>
      <c r="U23" s="836"/>
      <c r="V23" s="836"/>
      <c r="W23" s="836"/>
      <c r="X23" s="836"/>
      <c r="Y23" s="836"/>
      <c r="Z23" s="836"/>
      <c r="AA23" s="836"/>
      <c r="AB23" s="836"/>
      <c r="AC23" s="836"/>
      <c r="AD23" s="836"/>
      <c r="AE23" s="837"/>
      <c r="AF23" s="838">
        <v>92</v>
      </c>
      <c r="AG23" s="836"/>
      <c r="AH23" s="836"/>
      <c r="AI23" s="836"/>
      <c r="AJ23" s="839"/>
      <c r="AK23" s="840"/>
      <c r="AL23" s="841"/>
      <c r="AM23" s="841"/>
      <c r="AN23" s="841"/>
      <c r="AO23" s="841"/>
      <c r="AP23" s="836"/>
      <c r="AQ23" s="836"/>
      <c r="AR23" s="836"/>
      <c r="AS23" s="836"/>
      <c r="AT23" s="836"/>
      <c r="AU23" s="842"/>
      <c r="AV23" s="842"/>
      <c r="AW23" s="842"/>
      <c r="AX23" s="842"/>
      <c r="AY23" s="843"/>
      <c r="AZ23" s="851" t="s">
        <v>385</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386</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387</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364</v>
      </c>
      <c r="B26" s="783"/>
      <c r="C26" s="783"/>
      <c r="D26" s="783"/>
      <c r="E26" s="783"/>
      <c r="F26" s="783"/>
      <c r="G26" s="783"/>
      <c r="H26" s="783"/>
      <c r="I26" s="783"/>
      <c r="J26" s="783"/>
      <c r="K26" s="783"/>
      <c r="L26" s="783"/>
      <c r="M26" s="783"/>
      <c r="N26" s="783"/>
      <c r="O26" s="783"/>
      <c r="P26" s="784"/>
      <c r="Q26" s="759" t="s">
        <v>388</v>
      </c>
      <c r="R26" s="760"/>
      <c r="S26" s="760"/>
      <c r="T26" s="760"/>
      <c r="U26" s="761"/>
      <c r="V26" s="759" t="s">
        <v>389</v>
      </c>
      <c r="W26" s="760"/>
      <c r="X26" s="760"/>
      <c r="Y26" s="760"/>
      <c r="Z26" s="761"/>
      <c r="AA26" s="759" t="s">
        <v>390</v>
      </c>
      <c r="AB26" s="760"/>
      <c r="AC26" s="760"/>
      <c r="AD26" s="760"/>
      <c r="AE26" s="760"/>
      <c r="AF26" s="854" t="s">
        <v>391</v>
      </c>
      <c r="AG26" s="855"/>
      <c r="AH26" s="855"/>
      <c r="AI26" s="855"/>
      <c r="AJ26" s="856"/>
      <c r="AK26" s="760" t="s">
        <v>392</v>
      </c>
      <c r="AL26" s="760"/>
      <c r="AM26" s="760"/>
      <c r="AN26" s="760"/>
      <c r="AO26" s="761"/>
      <c r="AP26" s="759" t="s">
        <v>393</v>
      </c>
      <c r="AQ26" s="760"/>
      <c r="AR26" s="760"/>
      <c r="AS26" s="760"/>
      <c r="AT26" s="761"/>
      <c r="AU26" s="759" t="s">
        <v>394</v>
      </c>
      <c r="AV26" s="760"/>
      <c r="AW26" s="760"/>
      <c r="AX26" s="760"/>
      <c r="AY26" s="761"/>
      <c r="AZ26" s="759" t="s">
        <v>395</v>
      </c>
      <c r="BA26" s="760"/>
      <c r="BB26" s="760"/>
      <c r="BC26" s="760"/>
      <c r="BD26" s="761"/>
      <c r="BE26" s="759" t="s">
        <v>371</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396</v>
      </c>
      <c r="C28" s="774"/>
      <c r="D28" s="774"/>
      <c r="E28" s="774"/>
      <c r="F28" s="774"/>
      <c r="G28" s="774"/>
      <c r="H28" s="774"/>
      <c r="I28" s="774"/>
      <c r="J28" s="774"/>
      <c r="K28" s="774"/>
      <c r="L28" s="774"/>
      <c r="M28" s="774"/>
      <c r="N28" s="774"/>
      <c r="O28" s="774"/>
      <c r="P28" s="775"/>
      <c r="Q28" s="863">
        <v>2129</v>
      </c>
      <c r="R28" s="864"/>
      <c r="S28" s="864"/>
      <c r="T28" s="864"/>
      <c r="U28" s="864"/>
      <c r="V28" s="864">
        <v>2124</v>
      </c>
      <c r="W28" s="864"/>
      <c r="X28" s="864"/>
      <c r="Y28" s="864"/>
      <c r="Z28" s="864"/>
      <c r="AA28" s="864">
        <v>5</v>
      </c>
      <c r="AB28" s="864"/>
      <c r="AC28" s="864"/>
      <c r="AD28" s="864"/>
      <c r="AE28" s="865"/>
      <c r="AF28" s="866">
        <v>5</v>
      </c>
      <c r="AG28" s="864"/>
      <c r="AH28" s="864"/>
      <c r="AI28" s="864"/>
      <c r="AJ28" s="867"/>
      <c r="AK28" s="868">
        <v>242</v>
      </c>
      <c r="AL28" s="869"/>
      <c r="AM28" s="869"/>
      <c r="AN28" s="869"/>
      <c r="AO28" s="869"/>
      <c r="AP28" s="869" t="s">
        <v>564</v>
      </c>
      <c r="AQ28" s="869"/>
      <c r="AR28" s="869"/>
      <c r="AS28" s="869"/>
      <c r="AT28" s="869"/>
      <c r="AU28" s="860" t="s">
        <v>564</v>
      </c>
      <c r="AV28" s="860"/>
      <c r="AW28" s="860"/>
      <c r="AX28" s="860"/>
      <c r="AY28" s="860"/>
      <c r="AZ28" s="860" t="s">
        <v>564</v>
      </c>
      <c r="BA28" s="860"/>
      <c r="BB28" s="860"/>
      <c r="BC28" s="860"/>
      <c r="BD28" s="860"/>
      <c r="BE28" s="861"/>
      <c r="BF28" s="861"/>
      <c r="BG28" s="861"/>
      <c r="BH28" s="861"/>
      <c r="BI28" s="862"/>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397</v>
      </c>
      <c r="C29" s="798"/>
      <c r="D29" s="798"/>
      <c r="E29" s="798"/>
      <c r="F29" s="798"/>
      <c r="G29" s="798"/>
      <c r="H29" s="798"/>
      <c r="I29" s="798"/>
      <c r="J29" s="798"/>
      <c r="K29" s="798"/>
      <c r="L29" s="798"/>
      <c r="M29" s="798"/>
      <c r="N29" s="798"/>
      <c r="O29" s="798"/>
      <c r="P29" s="799"/>
      <c r="Q29" s="800">
        <v>136</v>
      </c>
      <c r="R29" s="801"/>
      <c r="S29" s="801"/>
      <c r="T29" s="801"/>
      <c r="U29" s="801"/>
      <c r="V29" s="801">
        <v>135</v>
      </c>
      <c r="W29" s="801"/>
      <c r="X29" s="801"/>
      <c r="Y29" s="801"/>
      <c r="Z29" s="801"/>
      <c r="AA29" s="801">
        <v>1</v>
      </c>
      <c r="AB29" s="801"/>
      <c r="AC29" s="801"/>
      <c r="AD29" s="801"/>
      <c r="AE29" s="802"/>
      <c r="AF29" s="803">
        <v>1</v>
      </c>
      <c r="AG29" s="804"/>
      <c r="AH29" s="804"/>
      <c r="AI29" s="804"/>
      <c r="AJ29" s="805"/>
      <c r="AK29" s="872">
        <v>172</v>
      </c>
      <c r="AL29" s="873"/>
      <c r="AM29" s="873"/>
      <c r="AN29" s="873"/>
      <c r="AO29" s="873"/>
      <c r="AP29" s="873" t="s">
        <v>564</v>
      </c>
      <c r="AQ29" s="873"/>
      <c r="AR29" s="873"/>
      <c r="AS29" s="873"/>
      <c r="AT29" s="873"/>
      <c r="AU29" s="860" t="s">
        <v>564</v>
      </c>
      <c r="AV29" s="860"/>
      <c r="AW29" s="860"/>
      <c r="AX29" s="860"/>
      <c r="AY29" s="860"/>
      <c r="AZ29" s="860" t="s">
        <v>564</v>
      </c>
      <c r="BA29" s="860"/>
      <c r="BB29" s="860"/>
      <c r="BC29" s="860"/>
      <c r="BD29" s="860"/>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398</v>
      </c>
      <c r="C30" s="798"/>
      <c r="D30" s="798"/>
      <c r="E30" s="798"/>
      <c r="F30" s="798"/>
      <c r="G30" s="798"/>
      <c r="H30" s="798"/>
      <c r="I30" s="798"/>
      <c r="J30" s="798"/>
      <c r="K30" s="798"/>
      <c r="L30" s="798"/>
      <c r="M30" s="798"/>
      <c r="N30" s="798"/>
      <c r="O30" s="798"/>
      <c r="P30" s="799"/>
      <c r="Q30" s="800">
        <v>288</v>
      </c>
      <c r="R30" s="801"/>
      <c r="S30" s="801"/>
      <c r="T30" s="801"/>
      <c r="U30" s="801"/>
      <c r="V30" s="801">
        <v>49</v>
      </c>
      <c r="W30" s="801"/>
      <c r="X30" s="801"/>
      <c r="Y30" s="801"/>
      <c r="Z30" s="801"/>
      <c r="AA30" s="801">
        <v>238</v>
      </c>
      <c r="AB30" s="801"/>
      <c r="AC30" s="801"/>
      <c r="AD30" s="801"/>
      <c r="AE30" s="802"/>
      <c r="AF30" s="803">
        <v>238</v>
      </c>
      <c r="AG30" s="804"/>
      <c r="AH30" s="804"/>
      <c r="AI30" s="804"/>
      <c r="AJ30" s="805"/>
      <c r="AK30" s="872">
        <v>1</v>
      </c>
      <c r="AL30" s="873"/>
      <c r="AM30" s="873"/>
      <c r="AN30" s="873"/>
      <c r="AO30" s="873"/>
      <c r="AP30" s="873">
        <v>198</v>
      </c>
      <c r="AQ30" s="873"/>
      <c r="AR30" s="873"/>
      <c r="AS30" s="873"/>
      <c r="AT30" s="873"/>
      <c r="AU30" s="860" t="s">
        <v>564</v>
      </c>
      <c r="AV30" s="860"/>
      <c r="AW30" s="860"/>
      <c r="AX30" s="860"/>
      <c r="AY30" s="860"/>
      <c r="AZ30" s="860" t="s">
        <v>564</v>
      </c>
      <c r="BA30" s="860"/>
      <c r="BB30" s="860"/>
      <c r="BC30" s="860"/>
      <c r="BD30" s="860"/>
      <c r="BE30" s="870" t="s">
        <v>399</v>
      </c>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400</v>
      </c>
      <c r="C31" s="798"/>
      <c r="D31" s="798"/>
      <c r="E31" s="798"/>
      <c r="F31" s="798"/>
      <c r="G31" s="798"/>
      <c r="H31" s="798"/>
      <c r="I31" s="798"/>
      <c r="J31" s="798"/>
      <c r="K31" s="798"/>
      <c r="L31" s="798"/>
      <c r="M31" s="798"/>
      <c r="N31" s="798"/>
      <c r="O31" s="798"/>
      <c r="P31" s="799"/>
      <c r="Q31" s="800">
        <v>532</v>
      </c>
      <c r="R31" s="801"/>
      <c r="S31" s="801"/>
      <c r="T31" s="801"/>
      <c r="U31" s="801"/>
      <c r="V31" s="801">
        <v>529</v>
      </c>
      <c r="W31" s="801"/>
      <c r="X31" s="801"/>
      <c r="Y31" s="801"/>
      <c r="Z31" s="801"/>
      <c r="AA31" s="801">
        <v>3</v>
      </c>
      <c r="AB31" s="801"/>
      <c r="AC31" s="801"/>
      <c r="AD31" s="801"/>
      <c r="AE31" s="802"/>
      <c r="AF31" s="803">
        <v>3</v>
      </c>
      <c r="AG31" s="804"/>
      <c r="AH31" s="804"/>
      <c r="AI31" s="804"/>
      <c r="AJ31" s="805"/>
      <c r="AK31" s="872">
        <v>175</v>
      </c>
      <c r="AL31" s="873"/>
      <c r="AM31" s="873"/>
      <c r="AN31" s="873"/>
      <c r="AO31" s="873"/>
      <c r="AP31" s="873">
        <v>2894</v>
      </c>
      <c r="AQ31" s="873"/>
      <c r="AR31" s="873"/>
      <c r="AS31" s="873"/>
      <c r="AT31" s="873"/>
      <c r="AU31" s="860" t="s">
        <v>564</v>
      </c>
      <c r="AV31" s="860"/>
      <c r="AW31" s="860"/>
      <c r="AX31" s="860"/>
      <c r="AY31" s="860"/>
      <c r="AZ31" s="860" t="s">
        <v>564</v>
      </c>
      <c r="BA31" s="860"/>
      <c r="BB31" s="860"/>
      <c r="BC31" s="860"/>
      <c r="BD31" s="860"/>
      <c r="BE31" s="870" t="s">
        <v>401</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c r="C32" s="798"/>
      <c r="D32" s="798"/>
      <c r="E32" s="798"/>
      <c r="F32" s="798"/>
      <c r="G32" s="798"/>
      <c r="H32" s="798"/>
      <c r="I32" s="798"/>
      <c r="J32" s="798"/>
      <c r="K32" s="798"/>
      <c r="L32" s="798"/>
      <c r="M32" s="798"/>
      <c r="N32" s="798"/>
      <c r="O32" s="798"/>
      <c r="P32" s="799"/>
      <c r="Q32" s="800"/>
      <c r="R32" s="801"/>
      <c r="S32" s="801"/>
      <c r="T32" s="801"/>
      <c r="U32" s="801"/>
      <c r="V32" s="801"/>
      <c r="W32" s="801"/>
      <c r="X32" s="801"/>
      <c r="Y32" s="801"/>
      <c r="Z32" s="801"/>
      <c r="AA32" s="801"/>
      <c r="AB32" s="801"/>
      <c r="AC32" s="801"/>
      <c r="AD32" s="801"/>
      <c r="AE32" s="802"/>
      <c r="AF32" s="803"/>
      <c r="AG32" s="804"/>
      <c r="AH32" s="804"/>
      <c r="AI32" s="804"/>
      <c r="AJ32" s="805"/>
      <c r="AK32" s="872"/>
      <c r="AL32" s="873"/>
      <c r="AM32" s="873"/>
      <c r="AN32" s="873"/>
      <c r="AO32" s="873"/>
      <c r="AP32" s="873"/>
      <c r="AQ32" s="873"/>
      <c r="AR32" s="873"/>
      <c r="AS32" s="873"/>
      <c r="AT32" s="873"/>
      <c r="AU32" s="873"/>
      <c r="AV32" s="873"/>
      <c r="AW32" s="873"/>
      <c r="AX32" s="873"/>
      <c r="AY32" s="873"/>
      <c r="AZ32" s="874"/>
      <c r="BA32" s="874"/>
      <c r="BB32" s="874"/>
      <c r="BC32" s="874"/>
      <c r="BD32" s="874"/>
      <c r="BE32" s="870"/>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402</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383</v>
      </c>
      <c r="B63" s="832" t="s">
        <v>403</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248</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127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405</v>
      </c>
      <c r="B66" s="783"/>
      <c r="C66" s="783"/>
      <c r="D66" s="783"/>
      <c r="E66" s="783"/>
      <c r="F66" s="783"/>
      <c r="G66" s="783"/>
      <c r="H66" s="783"/>
      <c r="I66" s="783"/>
      <c r="J66" s="783"/>
      <c r="K66" s="783"/>
      <c r="L66" s="783"/>
      <c r="M66" s="783"/>
      <c r="N66" s="783"/>
      <c r="O66" s="783"/>
      <c r="P66" s="784"/>
      <c r="Q66" s="759" t="s">
        <v>388</v>
      </c>
      <c r="R66" s="760"/>
      <c r="S66" s="760"/>
      <c r="T66" s="760"/>
      <c r="U66" s="761"/>
      <c r="V66" s="759" t="s">
        <v>389</v>
      </c>
      <c r="W66" s="760"/>
      <c r="X66" s="760"/>
      <c r="Y66" s="760"/>
      <c r="Z66" s="761"/>
      <c r="AA66" s="759" t="s">
        <v>390</v>
      </c>
      <c r="AB66" s="760"/>
      <c r="AC66" s="760"/>
      <c r="AD66" s="760"/>
      <c r="AE66" s="761"/>
      <c r="AF66" s="894" t="s">
        <v>406</v>
      </c>
      <c r="AG66" s="855"/>
      <c r="AH66" s="855"/>
      <c r="AI66" s="855"/>
      <c r="AJ66" s="895"/>
      <c r="AK66" s="759" t="s">
        <v>392</v>
      </c>
      <c r="AL66" s="783"/>
      <c r="AM66" s="783"/>
      <c r="AN66" s="783"/>
      <c r="AO66" s="784"/>
      <c r="AP66" s="759" t="s">
        <v>393</v>
      </c>
      <c r="AQ66" s="760"/>
      <c r="AR66" s="760"/>
      <c r="AS66" s="760"/>
      <c r="AT66" s="761"/>
      <c r="AU66" s="759" t="s">
        <v>407</v>
      </c>
      <c r="AV66" s="760"/>
      <c r="AW66" s="760"/>
      <c r="AX66" s="760"/>
      <c r="AY66" s="761"/>
      <c r="AZ66" s="759" t="s">
        <v>371</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c r="C68" s="912"/>
      <c r="D68" s="912"/>
      <c r="E68" s="912"/>
      <c r="F68" s="912"/>
      <c r="G68" s="912"/>
      <c r="H68" s="912"/>
      <c r="I68" s="912"/>
      <c r="J68" s="912"/>
      <c r="K68" s="912"/>
      <c r="L68" s="912"/>
      <c r="M68" s="912"/>
      <c r="N68" s="912"/>
      <c r="O68" s="912"/>
      <c r="P68" s="913"/>
      <c r="Q68" s="914"/>
      <c r="R68" s="908"/>
      <c r="S68" s="908"/>
      <c r="T68" s="908"/>
      <c r="U68" s="908"/>
      <c r="V68" s="908"/>
      <c r="W68" s="908"/>
      <c r="X68" s="908"/>
      <c r="Y68" s="908"/>
      <c r="Z68" s="908"/>
      <c r="AA68" s="908"/>
      <c r="AB68" s="908"/>
      <c r="AC68" s="908"/>
      <c r="AD68" s="908"/>
      <c r="AE68" s="908"/>
      <c r="AF68" s="908"/>
      <c r="AG68" s="908"/>
      <c r="AH68" s="908"/>
      <c r="AI68" s="908"/>
      <c r="AJ68" s="908"/>
      <c r="AK68" s="908"/>
      <c r="AL68" s="908"/>
      <c r="AM68" s="908"/>
      <c r="AN68" s="908"/>
      <c r="AO68" s="908"/>
      <c r="AP68" s="908"/>
      <c r="AQ68" s="908"/>
      <c r="AR68" s="908"/>
      <c r="AS68" s="908"/>
      <c r="AT68" s="908"/>
      <c r="AU68" s="908"/>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c r="C69" s="916"/>
      <c r="D69" s="916"/>
      <c r="E69" s="916"/>
      <c r="F69" s="916"/>
      <c r="G69" s="916"/>
      <c r="H69" s="916"/>
      <c r="I69" s="916"/>
      <c r="J69" s="916"/>
      <c r="K69" s="916"/>
      <c r="L69" s="916"/>
      <c r="M69" s="916"/>
      <c r="N69" s="916"/>
      <c r="O69" s="916"/>
      <c r="P69" s="917"/>
      <c r="Q69" s="918"/>
      <c r="R69" s="873"/>
      <c r="S69" s="873"/>
      <c r="T69" s="873"/>
      <c r="U69" s="873"/>
      <c r="V69" s="873"/>
      <c r="W69" s="873"/>
      <c r="X69" s="873"/>
      <c r="Y69" s="873"/>
      <c r="Z69" s="873"/>
      <c r="AA69" s="873"/>
      <c r="AB69" s="873"/>
      <c r="AC69" s="873"/>
      <c r="AD69" s="873"/>
      <c r="AE69" s="873"/>
      <c r="AF69" s="873"/>
      <c r="AG69" s="873"/>
      <c r="AH69" s="873"/>
      <c r="AI69" s="873"/>
      <c r="AJ69" s="873"/>
      <c r="AK69" s="873"/>
      <c r="AL69" s="873"/>
      <c r="AM69" s="873"/>
      <c r="AN69" s="873"/>
      <c r="AO69" s="873"/>
      <c r="AP69" s="873"/>
      <c r="AQ69" s="873"/>
      <c r="AR69" s="873"/>
      <c r="AS69" s="873"/>
      <c r="AT69" s="873"/>
      <c r="AU69" s="873"/>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c r="C70" s="916"/>
      <c r="D70" s="916"/>
      <c r="E70" s="916"/>
      <c r="F70" s="916"/>
      <c r="G70" s="916"/>
      <c r="H70" s="916"/>
      <c r="I70" s="916"/>
      <c r="J70" s="916"/>
      <c r="K70" s="916"/>
      <c r="L70" s="916"/>
      <c r="M70" s="916"/>
      <c r="N70" s="916"/>
      <c r="O70" s="916"/>
      <c r="P70" s="917"/>
      <c r="Q70" s="918"/>
      <c r="R70" s="873"/>
      <c r="S70" s="873"/>
      <c r="T70" s="873"/>
      <c r="U70" s="873"/>
      <c r="V70" s="873"/>
      <c r="W70" s="873"/>
      <c r="X70" s="873"/>
      <c r="Y70" s="873"/>
      <c r="Z70" s="873"/>
      <c r="AA70" s="873"/>
      <c r="AB70" s="873"/>
      <c r="AC70" s="873"/>
      <c r="AD70" s="873"/>
      <c r="AE70" s="873"/>
      <c r="AF70" s="873"/>
      <c r="AG70" s="873"/>
      <c r="AH70" s="873"/>
      <c r="AI70" s="873"/>
      <c r="AJ70" s="873"/>
      <c r="AK70" s="873"/>
      <c r="AL70" s="873"/>
      <c r="AM70" s="873"/>
      <c r="AN70" s="873"/>
      <c r="AO70" s="873"/>
      <c r="AP70" s="873"/>
      <c r="AQ70" s="873"/>
      <c r="AR70" s="873"/>
      <c r="AS70" s="873"/>
      <c r="AT70" s="873"/>
      <c r="AU70" s="873"/>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c r="C71" s="916"/>
      <c r="D71" s="916"/>
      <c r="E71" s="916"/>
      <c r="F71" s="916"/>
      <c r="G71" s="916"/>
      <c r="H71" s="916"/>
      <c r="I71" s="916"/>
      <c r="J71" s="916"/>
      <c r="K71" s="916"/>
      <c r="L71" s="916"/>
      <c r="M71" s="916"/>
      <c r="N71" s="916"/>
      <c r="O71" s="916"/>
      <c r="P71" s="917"/>
      <c r="Q71" s="918"/>
      <c r="R71" s="873"/>
      <c r="S71" s="873"/>
      <c r="T71" s="873"/>
      <c r="U71" s="873"/>
      <c r="V71" s="873"/>
      <c r="W71" s="873"/>
      <c r="X71" s="873"/>
      <c r="Y71" s="873"/>
      <c r="Z71" s="873"/>
      <c r="AA71" s="873"/>
      <c r="AB71" s="873"/>
      <c r="AC71" s="873"/>
      <c r="AD71" s="873"/>
      <c r="AE71" s="873"/>
      <c r="AF71" s="873"/>
      <c r="AG71" s="873"/>
      <c r="AH71" s="873"/>
      <c r="AI71" s="873"/>
      <c r="AJ71" s="873"/>
      <c r="AK71" s="873"/>
      <c r="AL71" s="873"/>
      <c r="AM71" s="873"/>
      <c r="AN71" s="873"/>
      <c r="AO71" s="873"/>
      <c r="AP71" s="873"/>
      <c r="AQ71" s="873"/>
      <c r="AR71" s="873"/>
      <c r="AS71" s="873"/>
      <c r="AT71" s="873"/>
      <c r="AU71" s="873"/>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c r="C72" s="916"/>
      <c r="D72" s="916"/>
      <c r="E72" s="916"/>
      <c r="F72" s="916"/>
      <c r="G72" s="916"/>
      <c r="H72" s="916"/>
      <c r="I72" s="916"/>
      <c r="J72" s="916"/>
      <c r="K72" s="916"/>
      <c r="L72" s="916"/>
      <c r="M72" s="916"/>
      <c r="N72" s="916"/>
      <c r="O72" s="916"/>
      <c r="P72" s="917"/>
      <c r="Q72" s="918"/>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383</v>
      </c>
      <c r="B88" s="832" t="s">
        <v>408</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32" t="s">
        <v>409</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410</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411</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414</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415</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416</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417</v>
      </c>
      <c r="AB109" s="937"/>
      <c r="AC109" s="937"/>
      <c r="AD109" s="937"/>
      <c r="AE109" s="938"/>
      <c r="AF109" s="936" t="s">
        <v>303</v>
      </c>
      <c r="AG109" s="937"/>
      <c r="AH109" s="937"/>
      <c r="AI109" s="937"/>
      <c r="AJ109" s="938"/>
      <c r="AK109" s="936" t="s">
        <v>302</v>
      </c>
      <c r="AL109" s="937"/>
      <c r="AM109" s="937"/>
      <c r="AN109" s="937"/>
      <c r="AO109" s="938"/>
      <c r="AP109" s="936" t="s">
        <v>418</v>
      </c>
      <c r="AQ109" s="937"/>
      <c r="AR109" s="937"/>
      <c r="AS109" s="937"/>
      <c r="AT109" s="939"/>
      <c r="AU109" s="956" t="s">
        <v>416</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417</v>
      </c>
      <c r="BR109" s="937"/>
      <c r="BS109" s="937"/>
      <c r="BT109" s="937"/>
      <c r="BU109" s="938"/>
      <c r="BV109" s="936" t="s">
        <v>303</v>
      </c>
      <c r="BW109" s="937"/>
      <c r="BX109" s="937"/>
      <c r="BY109" s="937"/>
      <c r="BZ109" s="938"/>
      <c r="CA109" s="936" t="s">
        <v>302</v>
      </c>
      <c r="CB109" s="937"/>
      <c r="CC109" s="937"/>
      <c r="CD109" s="937"/>
      <c r="CE109" s="938"/>
      <c r="CF109" s="957" t="s">
        <v>418</v>
      </c>
      <c r="CG109" s="957"/>
      <c r="CH109" s="957"/>
      <c r="CI109" s="957"/>
      <c r="CJ109" s="957"/>
      <c r="CK109" s="936" t="s">
        <v>419</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417</v>
      </c>
      <c r="DH109" s="937"/>
      <c r="DI109" s="937"/>
      <c r="DJ109" s="937"/>
      <c r="DK109" s="938"/>
      <c r="DL109" s="936" t="s">
        <v>303</v>
      </c>
      <c r="DM109" s="937"/>
      <c r="DN109" s="937"/>
      <c r="DO109" s="937"/>
      <c r="DP109" s="938"/>
      <c r="DQ109" s="936" t="s">
        <v>302</v>
      </c>
      <c r="DR109" s="937"/>
      <c r="DS109" s="937"/>
      <c r="DT109" s="937"/>
      <c r="DU109" s="938"/>
      <c r="DV109" s="936" t="s">
        <v>418</v>
      </c>
      <c r="DW109" s="937"/>
      <c r="DX109" s="937"/>
      <c r="DY109" s="937"/>
      <c r="DZ109" s="939"/>
    </row>
    <row r="110" spans="1:131" s="246" customFormat="1" ht="26.25" customHeight="1" x14ac:dyDescent="0.15">
      <c r="A110" s="940" t="s">
        <v>420</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483583</v>
      </c>
      <c r="AB110" s="944"/>
      <c r="AC110" s="944"/>
      <c r="AD110" s="944"/>
      <c r="AE110" s="945"/>
      <c r="AF110" s="946">
        <v>500499</v>
      </c>
      <c r="AG110" s="944"/>
      <c r="AH110" s="944"/>
      <c r="AI110" s="944"/>
      <c r="AJ110" s="945"/>
      <c r="AK110" s="946">
        <v>526716</v>
      </c>
      <c r="AL110" s="944"/>
      <c r="AM110" s="944"/>
      <c r="AN110" s="944"/>
      <c r="AO110" s="945"/>
      <c r="AP110" s="947">
        <v>15.3</v>
      </c>
      <c r="AQ110" s="948"/>
      <c r="AR110" s="948"/>
      <c r="AS110" s="948"/>
      <c r="AT110" s="949"/>
      <c r="AU110" s="950" t="s">
        <v>72</v>
      </c>
      <c r="AV110" s="951"/>
      <c r="AW110" s="951"/>
      <c r="AX110" s="951"/>
      <c r="AY110" s="951"/>
      <c r="AZ110" s="992" t="s">
        <v>421</v>
      </c>
      <c r="BA110" s="941"/>
      <c r="BB110" s="941"/>
      <c r="BC110" s="941"/>
      <c r="BD110" s="941"/>
      <c r="BE110" s="941"/>
      <c r="BF110" s="941"/>
      <c r="BG110" s="941"/>
      <c r="BH110" s="941"/>
      <c r="BI110" s="941"/>
      <c r="BJ110" s="941"/>
      <c r="BK110" s="941"/>
      <c r="BL110" s="941"/>
      <c r="BM110" s="941"/>
      <c r="BN110" s="941"/>
      <c r="BO110" s="941"/>
      <c r="BP110" s="942"/>
      <c r="BQ110" s="978">
        <v>6230401</v>
      </c>
      <c r="BR110" s="979"/>
      <c r="BS110" s="979"/>
      <c r="BT110" s="979"/>
      <c r="BU110" s="979"/>
      <c r="BV110" s="979">
        <v>6096803</v>
      </c>
      <c r="BW110" s="979"/>
      <c r="BX110" s="979"/>
      <c r="BY110" s="979"/>
      <c r="BZ110" s="979"/>
      <c r="CA110" s="979">
        <v>5985039</v>
      </c>
      <c r="CB110" s="979"/>
      <c r="CC110" s="979"/>
      <c r="CD110" s="979"/>
      <c r="CE110" s="979"/>
      <c r="CF110" s="993">
        <v>173.6</v>
      </c>
      <c r="CG110" s="994"/>
      <c r="CH110" s="994"/>
      <c r="CI110" s="994"/>
      <c r="CJ110" s="994"/>
      <c r="CK110" s="995" t="s">
        <v>422</v>
      </c>
      <c r="CL110" s="996"/>
      <c r="CM110" s="975" t="s">
        <v>423</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127</v>
      </c>
      <c r="DH110" s="979"/>
      <c r="DI110" s="979"/>
      <c r="DJ110" s="979"/>
      <c r="DK110" s="979"/>
      <c r="DL110" s="979" t="s">
        <v>127</v>
      </c>
      <c r="DM110" s="979"/>
      <c r="DN110" s="979"/>
      <c r="DO110" s="979"/>
      <c r="DP110" s="979"/>
      <c r="DQ110" s="979" t="s">
        <v>127</v>
      </c>
      <c r="DR110" s="979"/>
      <c r="DS110" s="979"/>
      <c r="DT110" s="979"/>
      <c r="DU110" s="979"/>
      <c r="DV110" s="980" t="s">
        <v>127</v>
      </c>
      <c r="DW110" s="980"/>
      <c r="DX110" s="980"/>
      <c r="DY110" s="980"/>
      <c r="DZ110" s="981"/>
    </row>
    <row r="111" spans="1:131" s="246" customFormat="1" ht="26.25" customHeight="1" x14ac:dyDescent="0.15">
      <c r="A111" s="982" t="s">
        <v>424</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127</v>
      </c>
      <c r="AB111" s="986"/>
      <c r="AC111" s="986"/>
      <c r="AD111" s="986"/>
      <c r="AE111" s="987"/>
      <c r="AF111" s="988" t="s">
        <v>127</v>
      </c>
      <c r="AG111" s="986"/>
      <c r="AH111" s="986"/>
      <c r="AI111" s="986"/>
      <c r="AJ111" s="987"/>
      <c r="AK111" s="988" t="s">
        <v>127</v>
      </c>
      <c r="AL111" s="986"/>
      <c r="AM111" s="986"/>
      <c r="AN111" s="986"/>
      <c r="AO111" s="987"/>
      <c r="AP111" s="989" t="s">
        <v>127</v>
      </c>
      <c r="AQ111" s="990"/>
      <c r="AR111" s="990"/>
      <c r="AS111" s="990"/>
      <c r="AT111" s="991"/>
      <c r="AU111" s="952"/>
      <c r="AV111" s="953"/>
      <c r="AW111" s="953"/>
      <c r="AX111" s="953"/>
      <c r="AY111" s="953"/>
      <c r="AZ111" s="1001" t="s">
        <v>425</v>
      </c>
      <c r="BA111" s="1002"/>
      <c r="BB111" s="1002"/>
      <c r="BC111" s="1002"/>
      <c r="BD111" s="1002"/>
      <c r="BE111" s="1002"/>
      <c r="BF111" s="1002"/>
      <c r="BG111" s="1002"/>
      <c r="BH111" s="1002"/>
      <c r="BI111" s="1002"/>
      <c r="BJ111" s="1002"/>
      <c r="BK111" s="1002"/>
      <c r="BL111" s="1002"/>
      <c r="BM111" s="1002"/>
      <c r="BN111" s="1002"/>
      <c r="BO111" s="1002"/>
      <c r="BP111" s="1003"/>
      <c r="BQ111" s="971" t="s">
        <v>127</v>
      </c>
      <c r="BR111" s="972"/>
      <c r="BS111" s="972"/>
      <c r="BT111" s="972"/>
      <c r="BU111" s="972"/>
      <c r="BV111" s="972" t="s">
        <v>127</v>
      </c>
      <c r="BW111" s="972"/>
      <c r="BX111" s="972"/>
      <c r="BY111" s="972"/>
      <c r="BZ111" s="972"/>
      <c r="CA111" s="972" t="s">
        <v>127</v>
      </c>
      <c r="CB111" s="972"/>
      <c r="CC111" s="972"/>
      <c r="CD111" s="972"/>
      <c r="CE111" s="972"/>
      <c r="CF111" s="966" t="s">
        <v>127</v>
      </c>
      <c r="CG111" s="967"/>
      <c r="CH111" s="967"/>
      <c r="CI111" s="967"/>
      <c r="CJ111" s="967"/>
      <c r="CK111" s="997"/>
      <c r="CL111" s="998"/>
      <c r="CM111" s="968" t="s">
        <v>426</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127</v>
      </c>
      <c r="DH111" s="972"/>
      <c r="DI111" s="972"/>
      <c r="DJ111" s="972"/>
      <c r="DK111" s="972"/>
      <c r="DL111" s="972" t="s">
        <v>127</v>
      </c>
      <c r="DM111" s="972"/>
      <c r="DN111" s="972"/>
      <c r="DO111" s="972"/>
      <c r="DP111" s="972"/>
      <c r="DQ111" s="972" t="s">
        <v>127</v>
      </c>
      <c r="DR111" s="972"/>
      <c r="DS111" s="972"/>
      <c r="DT111" s="972"/>
      <c r="DU111" s="972"/>
      <c r="DV111" s="973" t="s">
        <v>127</v>
      </c>
      <c r="DW111" s="973"/>
      <c r="DX111" s="973"/>
      <c r="DY111" s="973"/>
      <c r="DZ111" s="974"/>
    </row>
    <row r="112" spans="1:131" s="246" customFormat="1" ht="26.25" customHeight="1" x14ac:dyDescent="0.15">
      <c r="A112" s="1004" t="s">
        <v>427</v>
      </c>
      <c r="B112" s="1005"/>
      <c r="C112" s="1002" t="s">
        <v>428</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127</v>
      </c>
      <c r="AB112" s="1011"/>
      <c r="AC112" s="1011"/>
      <c r="AD112" s="1011"/>
      <c r="AE112" s="1012"/>
      <c r="AF112" s="1013" t="s">
        <v>127</v>
      </c>
      <c r="AG112" s="1011"/>
      <c r="AH112" s="1011"/>
      <c r="AI112" s="1011"/>
      <c r="AJ112" s="1012"/>
      <c r="AK112" s="1013" t="s">
        <v>127</v>
      </c>
      <c r="AL112" s="1011"/>
      <c r="AM112" s="1011"/>
      <c r="AN112" s="1011"/>
      <c r="AO112" s="1012"/>
      <c r="AP112" s="1014" t="s">
        <v>127</v>
      </c>
      <c r="AQ112" s="1015"/>
      <c r="AR112" s="1015"/>
      <c r="AS112" s="1015"/>
      <c r="AT112" s="1016"/>
      <c r="AU112" s="952"/>
      <c r="AV112" s="953"/>
      <c r="AW112" s="953"/>
      <c r="AX112" s="953"/>
      <c r="AY112" s="953"/>
      <c r="AZ112" s="1001" t="s">
        <v>429</v>
      </c>
      <c r="BA112" s="1002"/>
      <c r="BB112" s="1002"/>
      <c r="BC112" s="1002"/>
      <c r="BD112" s="1002"/>
      <c r="BE112" s="1002"/>
      <c r="BF112" s="1002"/>
      <c r="BG112" s="1002"/>
      <c r="BH112" s="1002"/>
      <c r="BI112" s="1002"/>
      <c r="BJ112" s="1002"/>
      <c r="BK112" s="1002"/>
      <c r="BL112" s="1002"/>
      <c r="BM112" s="1002"/>
      <c r="BN112" s="1002"/>
      <c r="BO112" s="1002"/>
      <c r="BP112" s="1003"/>
      <c r="BQ112" s="971">
        <v>2594628</v>
      </c>
      <c r="BR112" s="972"/>
      <c r="BS112" s="972"/>
      <c r="BT112" s="972"/>
      <c r="BU112" s="972"/>
      <c r="BV112" s="972">
        <v>2280224</v>
      </c>
      <c r="BW112" s="972"/>
      <c r="BX112" s="972"/>
      <c r="BY112" s="972"/>
      <c r="BZ112" s="972"/>
      <c r="CA112" s="972">
        <v>2250987</v>
      </c>
      <c r="CB112" s="972"/>
      <c r="CC112" s="972"/>
      <c r="CD112" s="972"/>
      <c r="CE112" s="972"/>
      <c r="CF112" s="966">
        <v>65.3</v>
      </c>
      <c r="CG112" s="967"/>
      <c r="CH112" s="967"/>
      <c r="CI112" s="967"/>
      <c r="CJ112" s="967"/>
      <c r="CK112" s="997"/>
      <c r="CL112" s="998"/>
      <c r="CM112" s="968" t="s">
        <v>430</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127</v>
      </c>
      <c r="DH112" s="972"/>
      <c r="DI112" s="972"/>
      <c r="DJ112" s="972"/>
      <c r="DK112" s="972"/>
      <c r="DL112" s="972" t="s">
        <v>127</v>
      </c>
      <c r="DM112" s="972"/>
      <c r="DN112" s="972"/>
      <c r="DO112" s="972"/>
      <c r="DP112" s="972"/>
      <c r="DQ112" s="972" t="s">
        <v>127</v>
      </c>
      <c r="DR112" s="972"/>
      <c r="DS112" s="972"/>
      <c r="DT112" s="972"/>
      <c r="DU112" s="972"/>
      <c r="DV112" s="973" t="s">
        <v>127</v>
      </c>
      <c r="DW112" s="973"/>
      <c r="DX112" s="973"/>
      <c r="DY112" s="973"/>
      <c r="DZ112" s="974"/>
    </row>
    <row r="113" spans="1:130" s="246" customFormat="1" ht="26.25" customHeight="1" x14ac:dyDescent="0.15">
      <c r="A113" s="1006"/>
      <c r="B113" s="1007"/>
      <c r="C113" s="1002" t="s">
        <v>431</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125215</v>
      </c>
      <c r="AB113" s="986"/>
      <c r="AC113" s="986"/>
      <c r="AD113" s="986"/>
      <c r="AE113" s="987"/>
      <c r="AF113" s="988">
        <v>132339</v>
      </c>
      <c r="AG113" s="986"/>
      <c r="AH113" s="986"/>
      <c r="AI113" s="986"/>
      <c r="AJ113" s="987"/>
      <c r="AK113" s="988">
        <v>143634</v>
      </c>
      <c r="AL113" s="986"/>
      <c r="AM113" s="986"/>
      <c r="AN113" s="986"/>
      <c r="AO113" s="987"/>
      <c r="AP113" s="989">
        <v>4.2</v>
      </c>
      <c r="AQ113" s="990"/>
      <c r="AR113" s="990"/>
      <c r="AS113" s="990"/>
      <c r="AT113" s="991"/>
      <c r="AU113" s="952"/>
      <c r="AV113" s="953"/>
      <c r="AW113" s="953"/>
      <c r="AX113" s="953"/>
      <c r="AY113" s="953"/>
      <c r="AZ113" s="1001" t="s">
        <v>432</v>
      </c>
      <c r="BA113" s="1002"/>
      <c r="BB113" s="1002"/>
      <c r="BC113" s="1002"/>
      <c r="BD113" s="1002"/>
      <c r="BE113" s="1002"/>
      <c r="BF113" s="1002"/>
      <c r="BG113" s="1002"/>
      <c r="BH113" s="1002"/>
      <c r="BI113" s="1002"/>
      <c r="BJ113" s="1002"/>
      <c r="BK113" s="1002"/>
      <c r="BL113" s="1002"/>
      <c r="BM113" s="1002"/>
      <c r="BN113" s="1002"/>
      <c r="BO113" s="1002"/>
      <c r="BP113" s="1003"/>
      <c r="BQ113" s="971">
        <v>458282</v>
      </c>
      <c r="BR113" s="972"/>
      <c r="BS113" s="972"/>
      <c r="BT113" s="972"/>
      <c r="BU113" s="972"/>
      <c r="BV113" s="972">
        <v>427401</v>
      </c>
      <c r="BW113" s="972"/>
      <c r="BX113" s="972"/>
      <c r="BY113" s="972"/>
      <c r="BZ113" s="972"/>
      <c r="CA113" s="972">
        <v>350695</v>
      </c>
      <c r="CB113" s="972"/>
      <c r="CC113" s="972"/>
      <c r="CD113" s="972"/>
      <c r="CE113" s="972"/>
      <c r="CF113" s="966">
        <v>10.199999999999999</v>
      </c>
      <c r="CG113" s="967"/>
      <c r="CH113" s="967"/>
      <c r="CI113" s="967"/>
      <c r="CJ113" s="967"/>
      <c r="CK113" s="997"/>
      <c r="CL113" s="998"/>
      <c r="CM113" s="968" t="s">
        <v>433</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127</v>
      </c>
      <c r="DH113" s="1011"/>
      <c r="DI113" s="1011"/>
      <c r="DJ113" s="1011"/>
      <c r="DK113" s="1012"/>
      <c r="DL113" s="1013" t="s">
        <v>127</v>
      </c>
      <c r="DM113" s="1011"/>
      <c r="DN113" s="1011"/>
      <c r="DO113" s="1011"/>
      <c r="DP113" s="1012"/>
      <c r="DQ113" s="1013" t="s">
        <v>127</v>
      </c>
      <c r="DR113" s="1011"/>
      <c r="DS113" s="1011"/>
      <c r="DT113" s="1011"/>
      <c r="DU113" s="1012"/>
      <c r="DV113" s="1014" t="s">
        <v>127</v>
      </c>
      <c r="DW113" s="1015"/>
      <c r="DX113" s="1015"/>
      <c r="DY113" s="1015"/>
      <c r="DZ113" s="1016"/>
    </row>
    <row r="114" spans="1:130" s="246" customFormat="1" ht="26.25" customHeight="1" x14ac:dyDescent="0.15">
      <c r="A114" s="1006"/>
      <c r="B114" s="1007"/>
      <c r="C114" s="1002" t="s">
        <v>434</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41892</v>
      </c>
      <c r="AB114" s="1011"/>
      <c r="AC114" s="1011"/>
      <c r="AD114" s="1011"/>
      <c r="AE114" s="1012"/>
      <c r="AF114" s="1013">
        <v>58853</v>
      </c>
      <c r="AG114" s="1011"/>
      <c r="AH114" s="1011"/>
      <c r="AI114" s="1011"/>
      <c r="AJ114" s="1012"/>
      <c r="AK114" s="1013">
        <v>34258</v>
      </c>
      <c r="AL114" s="1011"/>
      <c r="AM114" s="1011"/>
      <c r="AN114" s="1011"/>
      <c r="AO114" s="1012"/>
      <c r="AP114" s="1014">
        <v>1</v>
      </c>
      <c r="AQ114" s="1015"/>
      <c r="AR114" s="1015"/>
      <c r="AS114" s="1015"/>
      <c r="AT114" s="1016"/>
      <c r="AU114" s="952"/>
      <c r="AV114" s="953"/>
      <c r="AW114" s="953"/>
      <c r="AX114" s="953"/>
      <c r="AY114" s="953"/>
      <c r="AZ114" s="1001" t="s">
        <v>435</v>
      </c>
      <c r="BA114" s="1002"/>
      <c r="BB114" s="1002"/>
      <c r="BC114" s="1002"/>
      <c r="BD114" s="1002"/>
      <c r="BE114" s="1002"/>
      <c r="BF114" s="1002"/>
      <c r="BG114" s="1002"/>
      <c r="BH114" s="1002"/>
      <c r="BI114" s="1002"/>
      <c r="BJ114" s="1002"/>
      <c r="BK114" s="1002"/>
      <c r="BL114" s="1002"/>
      <c r="BM114" s="1002"/>
      <c r="BN114" s="1002"/>
      <c r="BO114" s="1002"/>
      <c r="BP114" s="1003"/>
      <c r="BQ114" s="971">
        <v>154147</v>
      </c>
      <c r="BR114" s="972"/>
      <c r="BS114" s="972"/>
      <c r="BT114" s="972"/>
      <c r="BU114" s="972"/>
      <c r="BV114" s="972">
        <v>209913</v>
      </c>
      <c r="BW114" s="972"/>
      <c r="BX114" s="972"/>
      <c r="BY114" s="972"/>
      <c r="BZ114" s="972"/>
      <c r="CA114" s="972">
        <v>128757</v>
      </c>
      <c r="CB114" s="972"/>
      <c r="CC114" s="972"/>
      <c r="CD114" s="972"/>
      <c r="CE114" s="972"/>
      <c r="CF114" s="966">
        <v>3.7</v>
      </c>
      <c r="CG114" s="967"/>
      <c r="CH114" s="967"/>
      <c r="CI114" s="967"/>
      <c r="CJ114" s="967"/>
      <c r="CK114" s="997"/>
      <c r="CL114" s="998"/>
      <c r="CM114" s="968" t="s">
        <v>436</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127</v>
      </c>
      <c r="DH114" s="1011"/>
      <c r="DI114" s="1011"/>
      <c r="DJ114" s="1011"/>
      <c r="DK114" s="1012"/>
      <c r="DL114" s="1013" t="s">
        <v>127</v>
      </c>
      <c r="DM114" s="1011"/>
      <c r="DN114" s="1011"/>
      <c r="DO114" s="1011"/>
      <c r="DP114" s="1012"/>
      <c r="DQ114" s="1013" t="s">
        <v>127</v>
      </c>
      <c r="DR114" s="1011"/>
      <c r="DS114" s="1011"/>
      <c r="DT114" s="1011"/>
      <c r="DU114" s="1012"/>
      <c r="DV114" s="1014" t="s">
        <v>127</v>
      </c>
      <c r="DW114" s="1015"/>
      <c r="DX114" s="1015"/>
      <c r="DY114" s="1015"/>
      <c r="DZ114" s="1016"/>
    </row>
    <row r="115" spans="1:130" s="246" customFormat="1" ht="26.25" customHeight="1" x14ac:dyDescent="0.15">
      <c r="A115" s="1006"/>
      <c r="B115" s="1007"/>
      <c r="C115" s="1002" t="s">
        <v>437</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127</v>
      </c>
      <c r="AB115" s="986"/>
      <c r="AC115" s="986"/>
      <c r="AD115" s="986"/>
      <c r="AE115" s="987"/>
      <c r="AF115" s="988" t="s">
        <v>127</v>
      </c>
      <c r="AG115" s="986"/>
      <c r="AH115" s="986"/>
      <c r="AI115" s="986"/>
      <c r="AJ115" s="987"/>
      <c r="AK115" s="988" t="s">
        <v>127</v>
      </c>
      <c r="AL115" s="986"/>
      <c r="AM115" s="986"/>
      <c r="AN115" s="986"/>
      <c r="AO115" s="987"/>
      <c r="AP115" s="989" t="s">
        <v>127</v>
      </c>
      <c r="AQ115" s="990"/>
      <c r="AR115" s="990"/>
      <c r="AS115" s="990"/>
      <c r="AT115" s="991"/>
      <c r="AU115" s="952"/>
      <c r="AV115" s="953"/>
      <c r="AW115" s="953"/>
      <c r="AX115" s="953"/>
      <c r="AY115" s="953"/>
      <c r="AZ115" s="1001" t="s">
        <v>438</v>
      </c>
      <c r="BA115" s="1002"/>
      <c r="BB115" s="1002"/>
      <c r="BC115" s="1002"/>
      <c r="BD115" s="1002"/>
      <c r="BE115" s="1002"/>
      <c r="BF115" s="1002"/>
      <c r="BG115" s="1002"/>
      <c r="BH115" s="1002"/>
      <c r="BI115" s="1002"/>
      <c r="BJ115" s="1002"/>
      <c r="BK115" s="1002"/>
      <c r="BL115" s="1002"/>
      <c r="BM115" s="1002"/>
      <c r="BN115" s="1002"/>
      <c r="BO115" s="1002"/>
      <c r="BP115" s="1003"/>
      <c r="BQ115" s="971" t="s">
        <v>127</v>
      </c>
      <c r="BR115" s="972"/>
      <c r="BS115" s="972"/>
      <c r="BT115" s="972"/>
      <c r="BU115" s="972"/>
      <c r="BV115" s="972" t="s">
        <v>127</v>
      </c>
      <c r="BW115" s="972"/>
      <c r="BX115" s="972"/>
      <c r="BY115" s="972"/>
      <c r="BZ115" s="972"/>
      <c r="CA115" s="972" t="s">
        <v>127</v>
      </c>
      <c r="CB115" s="972"/>
      <c r="CC115" s="972"/>
      <c r="CD115" s="972"/>
      <c r="CE115" s="972"/>
      <c r="CF115" s="966" t="s">
        <v>127</v>
      </c>
      <c r="CG115" s="967"/>
      <c r="CH115" s="967"/>
      <c r="CI115" s="967"/>
      <c r="CJ115" s="967"/>
      <c r="CK115" s="997"/>
      <c r="CL115" s="998"/>
      <c r="CM115" s="1001" t="s">
        <v>439</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127</v>
      </c>
      <c r="DH115" s="1011"/>
      <c r="DI115" s="1011"/>
      <c r="DJ115" s="1011"/>
      <c r="DK115" s="1012"/>
      <c r="DL115" s="1013" t="s">
        <v>127</v>
      </c>
      <c r="DM115" s="1011"/>
      <c r="DN115" s="1011"/>
      <c r="DO115" s="1011"/>
      <c r="DP115" s="1012"/>
      <c r="DQ115" s="1013" t="s">
        <v>127</v>
      </c>
      <c r="DR115" s="1011"/>
      <c r="DS115" s="1011"/>
      <c r="DT115" s="1011"/>
      <c r="DU115" s="1012"/>
      <c r="DV115" s="1014" t="s">
        <v>127</v>
      </c>
      <c r="DW115" s="1015"/>
      <c r="DX115" s="1015"/>
      <c r="DY115" s="1015"/>
      <c r="DZ115" s="1016"/>
    </row>
    <row r="116" spans="1:130" s="246" customFormat="1" ht="26.25" customHeight="1" x14ac:dyDescent="0.15">
      <c r="A116" s="1008"/>
      <c r="B116" s="1009"/>
      <c r="C116" s="1017" t="s">
        <v>440</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26</v>
      </c>
      <c r="AB116" s="1011"/>
      <c r="AC116" s="1011"/>
      <c r="AD116" s="1011"/>
      <c r="AE116" s="1012"/>
      <c r="AF116" s="1013">
        <v>69</v>
      </c>
      <c r="AG116" s="1011"/>
      <c r="AH116" s="1011"/>
      <c r="AI116" s="1011"/>
      <c r="AJ116" s="1012"/>
      <c r="AK116" s="1013">
        <v>89</v>
      </c>
      <c r="AL116" s="1011"/>
      <c r="AM116" s="1011"/>
      <c r="AN116" s="1011"/>
      <c r="AO116" s="1012"/>
      <c r="AP116" s="1014">
        <v>0</v>
      </c>
      <c r="AQ116" s="1015"/>
      <c r="AR116" s="1015"/>
      <c r="AS116" s="1015"/>
      <c r="AT116" s="1016"/>
      <c r="AU116" s="952"/>
      <c r="AV116" s="953"/>
      <c r="AW116" s="953"/>
      <c r="AX116" s="953"/>
      <c r="AY116" s="953"/>
      <c r="AZ116" s="1019" t="s">
        <v>441</v>
      </c>
      <c r="BA116" s="1020"/>
      <c r="BB116" s="1020"/>
      <c r="BC116" s="1020"/>
      <c r="BD116" s="1020"/>
      <c r="BE116" s="1020"/>
      <c r="BF116" s="1020"/>
      <c r="BG116" s="1020"/>
      <c r="BH116" s="1020"/>
      <c r="BI116" s="1020"/>
      <c r="BJ116" s="1020"/>
      <c r="BK116" s="1020"/>
      <c r="BL116" s="1020"/>
      <c r="BM116" s="1020"/>
      <c r="BN116" s="1020"/>
      <c r="BO116" s="1020"/>
      <c r="BP116" s="1021"/>
      <c r="BQ116" s="971" t="s">
        <v>127</v>
      </c>
      <c r="BR116" s="972"/>
      <c r="BS116" s="972"/>
      <c r="BT116" s="972"/>
      <c r="BU116" s="972"/>
      <c r="BV116" s="972" t="s">
        <v>127</v>
      </c>
      <c r="BW116" s="972"/>
      <c r="BX116" s="972"/>
      <c r="BY116" s="972"/>
      <c r="BZ116" s="972"/>
      <c r="CA116" s="972" t="s">
        <v>127</v>
      </c>
      <c r="CB116" s="972"/>
      <c r="CC116" s="972"/>
      <c r="CD116" s="972"/>
      <c r="CE116" s="972"/>
      <c r="CF116" s="966" t="s">
        <v>127</v>
      </c>
      <c r="CG116" s="967"/>
      <c r="CH116" s="967"/>
      <c r="CI116" s="967"/>
      <c r="CJ116" s="967"/>
      <c r="CK116" s="997"/>
      <c r="CL116" s="998"/>
      <c r="CM116" s="968" t="s">
        <v>442</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127</v>
      </c>
      <c r="DH116" s="1011"/>
      <c r="DI116" s="1011"/>
      <c r="DJ116" s="1011"/>
      <c r="DK116" s="1012"/>
      <c r="DL116" s="1013" t="s">
        <v>127</v>
      </c>
      <c r="DM116" s="1011"/>
      <c r="DN116" s="1011"/>
      <c r="DO116" s="1011"/>
      <c r="DP116" s="1012"/>
      <c r="DQ116" s="1013" t="s">
        <v>127</v>
      </c>
      <c r="DR116" s="1011"/>
      <c r="DS116" s="1011"/>
      <c r="DT116" s="1011"/>
      <c r="DU116" s="1012"/>
      <c r="DV116" s="1014" t="s">
        <v>127</v>
      </c>
      <c r="DW116" s="1015"/>
      <c r="DX116" s="1015"/>
      <c r="DY116" s="1015"/>
      <c r="DZ116" s="1016"/>
    </row>
    <row r="117" spans="1:130" s="246" customFormat="1" ht="26.25" customHeight="1" x14ac:dyDescent="0.15">
      <c r="A117" s="956" t="s">
        <v>184</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443</v>
      </c>
      <c r="Z117" s="938"/>
      <c r="AA117" s="1028">
        <v>650716</v>
      </c>
      <c r="AB117" s="1029"/>
      <c r="AC117" s="1029"/>
      <c r="AD117" s="1029"/>
      <c r="AE117" s="1030"/>
      <c r="AF117" s="1031">
        <v>691760</v>
      </c>
      <c r="AG117" s="1029"/>
      <c r="AH117" s="1029"/>
      <c r="AI117" s="1029"/>
      <c r="AJ117" s="1030"/>
      <c r="AK117" s="1031">
        <v>704697</v>
      </c>
      <c r="AL117" s="1029"/>
      <c r="AM117" s="1029"/>
      <c r="AN117" s="1029"/>
      <c r="AO117" s="1030"/>
      <c r="AP117" s="1032"/>
      <c r="AQ117" s="1033"/>
      <c r="AR117" s="1033"/>
      <c r="AS117" s="1033"/>
      <c r="AT117" s="1034"/>
      <c r="AU117" s="952"/>
      <c r="AV117" s="953"/>
      <c r="AW117" s="953"/>
      <c r="AX117" s="953"/>
      <c r="AY117" s="953"/>
      <c r="AZ117" s="1019" t="s">
        <v>444</v>
      </c>
      <c r="BA117" s="1020"/>
      <c r="BB117" s="1020"/>
      <c r="BC117" s="1020"/>
      <c r="BD117" s="1020"/>
      <c r="BE117" s="1020"/>
      <c r="BF117" s="1020"/>
      <c r="BG117" s="1020"/>
      <c r="BH117" s="1020"/>
      <c r="BI117" s="1020"/>
      <c r="BJ117" s="1020"/>
      <c r="BK117" s="1020"/>
      <c r="BL117" s="1020"/>
      <c r="BM117" s="1020"/>
      <c r="BN117" s="1020"/>
      <c r="BO117" s="1020"/>
      <c r="BP117" s="1021"/>
      <c r="BQ117" s="971" t="s">
        <v>127</v>
      </c>
      <c r="BR117" s="972"/>
      <c r="BS117" s="972"/>
      <c r="BT117" s="972"/>
      <c r="BU117" s="972"/>
      <c r="BV117" s="972" t="s">
        <v>127</v>
      </c>
      <c r="BW117" s="972"/>
      <c r="BX117" s="972"/>
      <c r="BY117" s="972"/>
      <c r="BZ117" s="972"/>
      <c r="CA117" s="972" t="s">
        <v>127</v>
      </c>
      <c r="CB117" s="972"/>
      <c r="CC117" s="972"/>
      <c r="CD117" s="972"/>
      <c r="CE117" s="972"/>
      <c r="CF117" s="966" t="s">
        <v>127</v>
      </c>
      <c r="CG117" s="967"/>
      <c r="CH117" s="967"/>
      <c r="CI117" s="967"/>
      <c r="CJ117" s="967"/>
      <c r="CK117" s="997"/>
      <c r="CL117" s="998"/>
      <c r="CM117" s="968" t="s">
        <v>445</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127</v>
      </c>
      <c r="DH117" s="1011"/>
      <c r="DI117" s="1011"/>
      <c r="DJ117" s="1011"/>
      <c r="DK117" s="1012"/>
      <c r="DL117" s="1013" t="s">
        <v>127</v>
      </c>
      <c r="DM117" s="1011"/>
      <c r="DN117" s="1011"/>
      <c r="DO117" s="1011"/>
      <c r="DP117" s="1012"/>
      <c r="DQ117" s="1013" t="s">
        <v>127</v>
      </c>
      <c r="DR117" s="1011"/>
      <c r="DS117" s="1011"/>
      <c r="DT117" s="1011"/>
      <c r="DU117" s="1012"/>
      <c r="DV117" s="1014" t="s">
        <v>127</v>
      </c>
      <c r="DW117" s="1015"/>
      <c r="DX117" s="1015"/>
      <c r="DY117" s="1015"/>
      <c r="DZ117" s="1016"/>
    </row>
    <row r="118" spans="1:130" s="246" customFormat="1" ht="26.25" customHeight="1" x14ac:dyDescent="0.15">
      <c r="A118" s="956" t="s">
        <v>419</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417</v>
      </c>
      <c r="AB118" s="937"/>
      <c r="AC118" s="937"/>
      <c r="AD118" s="937"/>
      <c r="AE118" s="938"/>
      <c r="AF118" s="936" t="s">
        <v>303</v>
      </c>
      <c r="AG118" s="937"/>
      <c r="AH118" s="937"/>
      <c r="AI118" s="937"/>
      <c r="AJ118" s="938"/>
      <c r="AK118" s="936" t="s">
        <v>302</v>
      </c>
      <c r="AL118" s="937"/>
      <c r="AM118" s="937"/>
      <c r="AN118" s="937"/>
      <c r="AO118" s="938"/>
      <c r="AP118" s="1023" t="s">
        <v>418</v>
      </c>
      <c r="AQ118" s="1024"/>
      <c r="AR118" s="1024"/>
      <c r="AS118" s="1024"/>
      <c r="AT118" s="1025"/>
      <c r="AU118" s="952"/>
      <c r="AV118" s="953"/>
      <c r="AW118" s="953"/>
      <c r="AX118" s="953"/>
      <c r="AY118" s="953"/>
      <c r="AZ118" s="1026" t="s">
        <v>446</v>
      </c>
      <c r="BA118" s="1017"/>
      <c r="BB118" s="1017"/>
      <c r="BC118" s="1017"/>
      <c r="BD118" s="1017"/>
      <c r="BE118" s="1017"/>
      <c r="BF118" s="1017"/>
      <c r="BG118" s="1017"/>
      <c r="BH118" s="1017"/>
      <c r="BI118" s="1017"/>
      <c r="BJ118" s="1017"/>
      <c r="BK118" s="1017"/>
      <c r="BL118" s="1017"/>
      <c r="BM118" s="1017"/>
      <c r="BN118" s="1017"/>
      <c r="BO118" s="1017"/>
      <c r="BP118" s="1018"/>
      <c r="BQ118" s="1049" t="s">
        <v>127</v>
      </c>
      <c r="BR118" s="1050"/>
      <c r="BS118" s="1050"/>
      <c r="BT118" s="1050"/>
      <c r="BU118" s="1050"/>
      <c r="BV118" s="1050" t="s">
        <v>127</v>
      </c>
      <c r="BW118" s="1050"/>
      <c r="BX118" s="1050"/>
      <c r="BY118" s="1050"/>
      <c r="BZ118" s="1050"/>
      <c r="CA118" s="1050" t="s">
        <v>127</v>
      </c>
      <c r="CB118" s="1050"/>
      <c r="CC118" s="1050"/>
      <c r="CD118" s="1050"/>
      <c r="CE118" s="1050"/>
      <c r="CF118" s="966" t="s">
        <v>127</v>
      </c>
      <c r="CG118" s="967"/>
      <c r="CH118" s="967"/>
      <c r="CI118" s="967"/>
      <c r="CJ118" s="967"/>
      <c r="CK118" s="997"/>
      <c r="CL118" s="998"/>
      <c r="CM118" s="968" t="s">
        <v>447</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127</v>
      </c>
      <c r="DH118" s="1011"/>
      <c r="DI118" s="1011"/>
      <c r="DJ118" s="1011"/>
      <c r="DK118" s="1012"/>
      <c r="DL118" s="1013" t="s">
        <v>127</v>
      </c>
      <c r="DM118" s="1011"/>
      <c r="DN118" s="1011"/>
      <c r="DO118" s="1011"/>
      <c r="DP118" s="1012"/>
      <c r="DQ118" s="1013" t="s">
        <v>127</v>
      </c>
      <c r="DR118" s="1011"/>
      <c r="DS118" s="1011"/>
      <c r="DT118" s="1011"/>
      <c r="DU118" s="1012"/>
      <c r="DV118" s="1014" t="s">
        <v>127</v>
      </c>
      <c r="DW118" s="1015"/>
      <c r="DX118" s="1015"/>
      <c r="DY118" s="1015"/>
      <c r="DZ118" s="1016"/>
    </row>
    <row r="119" spans="1:130" s="246" customFormat="1" ht="26.25" customHeight="1" x14ac:dyDescent="0.15">
      <c r="A119" s="1110" t="s">
        <v>422</v>
      </c>
      <c r="B119" s="996"/>
      <c r="C119" s="975" t="s">
        <v>423</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127</v>
      </c>
      <c r="AB119" s="944"/>
      <c r="AC119" s="944"/>
      <c r="AD119" s="944"/>
      <c r="AE119" s="945"/>
      <c r="AF119" s="946" t="s">
        <v>127</v>
      </c>
      <c r="AG119" s="944"/>
      <c r="AH119" s="944"/>
      <c r="AI119" s="944"/>
      <c r="AJ119" s="945"/>
      <c r="AK119" s="946" t="s">
        <v>127</v>
      </c>
      <c r="AL119" s="944"/>
      <c r="AM119" s="944"/>
      <c r="AN119" s="944"/>
      <c r="AO119" s="945"/>
      <c r="AP119" s="947" t="s">
        <v>127</v>
      </c>
      <c r="AQ119" s="948"/>
      <c r="AR119" s="948"/>
      <c r="AS119" s="948"/>
      <c r="AT119" s="949"/>
      <c r="AU119" s="954"/>
      <c r="AV119" s="955"/>
      <c r="AW119" s="955"/>
      <c r="AX119" s="955"/>
      <c r="AY119" s="955"/>
      <c r="AZ119" s="277" t="s">
        <v>184</v>
      </c>
      <c r="BA119" s="277"/>
      <c r="BB119" s="277"/>
      <c r="BC119" s="277"/>
      <c r="BD119" s="277"/>
      <c r="BE119" s="277"/>
      <c r="BF119" s="277"/>
      <c r="BG119" s="277"/>
      <c r="BH119" s="277"/>
      <c r="BI119" s="277"/>
      <c r="BJ119" s="277"/>
      <c r="BK119" s="277"/>
      <c r="BL119" s="277"/>
      <c r="BM119" s="277"/>
      <c r="BN119" s="277"/>
      <c r="BO119" s="1027" t="s">
        <v>448</v>
      </c>
      <c r="BP119" s="1058"/>
      <c r="BQ119" s="1049">
        <v>9437458</v>
      </c>
      <c r="BR119" s="1050"/>
      <c r="BS119" s="1050"/>
      <c r="BT119" s="1050"/>
      <c r="BU119" s="1050"/>
      <c r="BV119" s="1050">
        <v>9014341</v>
      </c>
      <c r="BW119" s="1050"/>
      <c r="BX119" s="1050"/>
      <c r="BY119" s="1050"/>
      <c r="BZ119" s="1050"/>
      <c r="CA119" s="1050">
        <v>8715478</v>
      </c>
      <c r="CB119" s="1050"/>
      <c r="CC119" s="1050"/>
      <c r="CD119" s="1050"/>
      <c r="CE119" s="1050"/>
      <c r="CF119" s="1051"/>
      <c r="CG119" s="1052"/>
      <c r="CH119" s="1052"/>
      <c r="CI119" s="1052"/>
      <c r="CJ119" s="1053"/>
      <c r="CK119" s="999"/>
      <c r="CL119" s="1000"/>
      <c r="CM119" s="1054" t="s">
        <v>449</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127</v>
      </c>
      <c r="DH119" s="1036"/>
      <c r="DI119" s="1036"/>
      <c r="DJ119" s="1036"/>
      <c r="DK119" s="1037"/>
      <c r="DL119" s="1035" t="s">
        <v>127</v>
      </c>
      <c r="DM119" s="1036"/>
      <c r="DN119" s="1036"/>
      <c r="DO119" s="1036"/>
      <c r="DP119" s="1037"/>
      <c r="DQ119" s="1035" t="s">
        <v>127</v>
      </c>
      <c r="DR119" s="1036"/>
      <c r="DS119" s="1036"/>
      <c r="DT119" s="1036"/>
      <c r="DU119" s="1037"/>
      <c r="DV119" s="1038" t="s">
        <v>127</v>
      </c>
      <c r="DW119" s="1039"/>
      <c r="DX119" s="1039"/>
      <c r="DY119" s="1039"/>
      <c r="DZ119" s="1040"/>
    </row>
    <row r="120" spans="1:130" s="246" customFormat="1" ht="26.25" customHeight="1" x14ac:dyDescent="0.15">
      <c r="A120" s="1111"/>
      <c r="B120" s="998"/>
      <c r="C120" s="968" t="s">
        <v>426</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127</v>
      </c>
      <c r="AB120" s="1011"/>
      <c r="AC120" s="1011"/>
      <c r="AD120" s="1011"/>
      <c r="AE120" s="1012"/>
      <c r="AF120" s="1013" t="s">
        <v>127</v>
      </c>
      <c r="AG120" s="1011"/>
      <c r="AH120" s="1011"/>
      <c r="AI120" s="1011"/>
      <c r="AJ120" s="1012"/>
      <c r="AK120" s="1013" t="s">
        <v>127</v>
      </c>
      <c r="AL120" s="1011"/>
      <c r="AM120" s="1011"/>
      <c r="AN120" s="1011"/>
      <c r="AO120" s="1012"/>
      <c r="AP120" s="1014" t="s">
        <v>127</v>
      </c>
      <c r="AQ120" s="1015"/>
      <c r="AR120" s="1015"/>
      <c r="AS120" s="1015"/>
      <c r="AT120" s="1016"/>
      <c r="AU120" s="1041" t="s">
        <v>450</v>
      </c>
      <c r="AV120" s="1042"/>
      <c r="AW120" s="1042"/>
      <c r="AX120" s="1042"/>
      <c r="AY120" s="1043"/>
      <c r="AZ120" s="992" t="s">
        <v>451</v>
      </c>
      <c r="BA120" s="941"/>
      <c r="BB120" s="941"/>
      <c r="BC120" s="941"/>
      <c r="BD120" s="941"/>
      <c r="BE120" s="941"/>
      <c r="BF120" s="941"/>
      <c r="BG120" s="941"/>
      <c r="BH120" s="941"/>
      <c r="BI120" s="941"/>
      <c r="BJ120" s="941"/>
      <c r="BK120" s="941"/>
      <c r="BL120" s="941"/>
      <c r="BM120" s="941"/>
      <c r="BN120" s="941"/>
      <c r="BO120" s="941"/>
      <c r="BP120" s="942"/>
      <c r="BQ120" s="978">
        <v>1888374</v>
      </c>
      <c r="BR120" s="979"/>
      <c r="BS120" s="979"/>
      <c r="BT120" s="979"/>
      <c r="BU120" s="979"/>
      <c r="BV120" s="979">
        <v>2068851</v>
      </c>
      <c r="BW120" s="979"/>
      <c r="BX120" s="979"/>
      <c r="BY120" s="979"/>
      <c r="BZ120" s="979"/>
      <c r="CA120" s="979">
        <v>2122561</v>
      </c>
      <c r="CB120" s="979"/>
      <c r="CC120" s="979"/>
      <c r="CD120" s="979"/>
      <c r="CE120" s="979"/>
      <c r="CF120" s="993">
        <v>61.6</v>
      </c>
      <c r="CG120" s="994"/>
      <c r="CH120" s="994"/>
      <c r="CI120" s="994"/>
      <c r="CJ120" s="994"/>
      <c r="CK120" s="1059" t="s">
        <v>452</v>
      </c>
      <c r="CL120" s="1060"/>
      <c r="CM120" s="1060"/>
      <c r="CN120" s="1060"/>
      <c r="CO120" s="1061"/>
      <c r="CP120" s="1067" t="s">
        <v>400</v>
      </c>
      <c r="CQ120" s="1068"/>
      <c r="CR120" s="1068"/>
      <c r="CS120" s="1068"/>
      <c r="CT120" s="1068"/>
      <c r="CU120" s="1068"/>
      <c r="CV120" s="1068"/>
      <c r="CW120" s="1068"/>
      <c r="CX120" s="1068"/>
      <c r="CY120" s="1068"/>
      <c r="CZ120" s="1068"/>
      <c r="DA120" s="1068"/>
      <c r="DB120" s="1068"/>
      <c r="DC120" s="1068"/>
      <c r="DD120" s="1068"/>
      <c r="DE120" s="1068"/>
      <c r="DF120" s="1069"/>
      <c r="DG120" s="978">
        <v>2594628</v>
      </c>
      <c r="DH120" s="979"/>
      <c r="DI120" s="979"/>
      <c r="DJ120" s="979"/>
      <c r="DK120" s="979"/>
      <c r="DL120" s="979">
        <v>2280224</v>
      </c>
      <c r="DM120" s="979"/>
      <c r="DN120" s="979"/>
      <c r="DO120" s="979"/>
      <c r="DP120" s="979"/>
      <c r="DQ120" s="979">
        <v>2250987</v>
      </c>
      <c r="DR120" s="979"/>
      <c r="DS120" s="979"/>
      <c r="DT120" s="979"/>
      <c r="DU120" s="979"/>
      <c r="DV120" s="980">
        <v>65.3</v>
      </c>
      <c r="DW120" s="980"/>
      <c r="DX120" s="980"/>
      <c r="DY120" s="980"/>
      <c r="DZ120" s="981"/>
    </row>
    <row r="121" spans="1:130" s="246" customFormat="1" ht="26.25" customHeight="1" x14ac:dyDescent="0.15">
      <c r="A121" s="1111"/>
      <c r="B121" s="998"/>
      <c r="C121" s="1019" t="s">
        <v>453</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127</v>
      </c>
      <c r="AB121" s="1011"/>
      <c r="AC121" s="1011"/>
      <c r="AD121" s="1011"/>
      <c r="AE121" s="1012"/>
      <c r="AF121" s="1013" t="s">
        <v>127</v>
      </c>
      <c r="AG121" s="1011"/>
      <c r="AH121" s="1011"/>
      <c r="AI121" s="1011"/>
      <c r="AJ121" s="1012"/>
      <c r="AK121" s="1013" t="s">
        <v>127</v>
      </c>
      <c r="AL121" s="1011"/>
      <c r="AM121" s="1011"/>
      <c r="AN121" s="1011"/>
      <c r="AO121" s="1012"/>
      <c r="AP121" s="1014" t="s">
        <v>127</v>
      </c>
      <c r="AQ121" s="1015"/>
      <c r="AR121" s="1015"/>
      <c r="AS121" s="1015"/>
      <c r="AT121" s="1016"/>
      <c r="AU121" s="1044"/>
      <c r="AV121" s="1045"/>
      <c r="AW121" s="1045"/>
      <c r="AX121" s="1045"/>
      <c r="AY121" s="1046"/>
      <c r="AZ121" s="1001" t="s">
        <v>454</v>
      </c>
      <c r="BA121" s="1002"/>
      <c r="BB121" s="1002"/>
      <c r="BC121" s="1002"/>
      <c r="BD121" s="1002"/>
      <c r="BE121" s="1002"/>
      <c r="BF121" s="1002"/>
      <c r="BG121" s="1002"/>
      <c r="BH121" s="1002"/>
      <c r="BI121" s="1002"/>
      <c r="BJ121" s="1002"/>
      <c r="BK121" s="1002"/>
      <c r="BL121" s="1002"/>
      <c r="BM121" s="1002"/>
      <c r="BN121" s="1002"/>
      <c r="BO121" s="1002"/>
      <c r="BP121" s="1003"/>
      <c r="BQ121" s="971">
        <v>372233</v>
      </c>
      <c r="BR121" s="972"/>
      <c r="BS121" s="972"/>
      <c r="BT121" s="972"/>
      <c r="BU121" s="972"/>
      <c r="BV121" s="972">
        <v>324123</v>
      </c>
      <c r="BW121" s="972"/>
      <c r="BX121" s="972"/>
      <c r="BY121" s="972"/>
      <c r="BZ121" s="972"/>
      <c r="CA121" s="972">
        <v>283944</v>
      </c>
      <c r="CB121" s="972"/>
      <c r="CC121" s="972"/>
      <c r="CD121" s="972"/>
      <c r="CE121" s="972"/>
      <c r="CF121" s="966">
        <v>8.1999999999999993</v>
      </c>
      <c r="CG121" s="967"/>
      <c r="CH121" s="967"/>
      <c r="CI121" s="967"/>
      <c r="CJ121" s="967"/>
      <c r="CK121" s="1062"/>
      <c r="CL121" s="1063"/>
      <c r="CM121" s="1063"/>
      <c r="CN121" s="1063"/>
      <c r="CO121" s="1064"/>
      <c r="CP121" s="1072" t="s">
        <v>455</v>
      </c>
      <c r="CQ121" s="1073"/>
      <c r="CR121" s="1073"/>
      <c r="CS121" s="1073"/>
      <c r="CT121" s="1073"/>
      <c r="CU121" s="1073"/>
      <c r="CV121" s="1073"/>
      <c r="CW121" s="1073"/>
      <c r="CX121" s="1073"/>
      <c r="CY121" s="1073"/>
      <c r="CZ121" s="1073"/>
      <c r="DA121" s="1073"/>
      <c r="DB121" s="1073"/>
      <c r="DC121" s="1073"/>
      <c r="DD121" s="1073"/>
      <c r="DE121" s="1073"/>
      <c r="DF121" s="1074"/>
      <c r="DG121" s="971" t="s">
        <v>127</v>
      </c>
      <c r="DH121" s="972"/>
      <c r="DI121" s="972"/>
      <c r="DJ121" s="972"/>
      <c r="DK121" s="972"/>
      <c r="DL121" s="972" t="s">
        <v>127</v>
      </c>
      <c r="DM121" s="972"/>
      <c r="DN121" s="972"/>
      <c r="DO121" s="972"/>
      <c r="DP121" s="972"/>
      <c r="DQ121" s="972" t="s">
        <v>127</v>
      </c>
      <c r="DR121" s="972"/>
      <c r="DS121" s="972"/>
      <c r="DT121" s="972"/>
      <c r="DU121" s="972"/>
      <c r="DV121" s="973" t="s">
        <v>127</v>
      </c>
      <c r="DW121" s="973"/>
      <c r="DX121" s="973"/>
      <c r="DY121" s="973"/>
      <c r="DZ121" s="974"/>
    </row>
    <row r="122" spans="1:130" s="246" customFormat="1" ht="26.25" customHeight="1" x14ac:dyDescent="0.15">
      <c r="A122" s="1111"/>
      <c r="B122" s="998"/>
      <c r="C122" s="968" t="s">
        <v>436</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127</v>
      </c>
      <c r="AB122" s="1011"/>
      <c r="AC122" s="1011"/>
      <c r="AD122" s="1011"/>
      <c r="AE122" s="1012"/>
      <c r="AF122" s="1013" t="s">
        <v>127</v>
      </c>
      <c r="AG122" s="1011"/>
      <c r="AH122" s="1011"/>
      <c r="AI122" s="1011"/>
      <c r="AJ122" s="1012"/>
      <c r="AK122" s="1013" t="s">
        <v>127</v>
      </c>
      <c r="AL122" s="1011"/>
      <c r="AM122" s="1011"/>
      <c r="AN122" s="1011"/>
      <c r="AO122" s="1012"/>
      <c r="AP122" s="1014" t="s">
        <v>127</v>
      </c>
      <c r="AQ122" s="1015"/>
      <c r="AR122" s="1015"/>
      <c r="AS122" s="1015"/>
      <c r="AT122" s="1016"/>
      <c r="AU122" s="1044"/>
      <c r="AV122" s="1045"/>
      <c r="AW122" s="1045"/>
      <c r="AX122" s="1045"/>
      <c r="AY122" s="1046"/>
      <c r="AZ122" s="1026" t="s">
        <v>456</v>
      </c>
      <c r="BA122" s="1017"/>
      <c r="BB122" s="1017"/>
      <c r="BC122" s="1017"/>
      <c r="BD122" s="1017"/>
      <c r="BE122" s="1017"/>
      <c r="BF122" s="1017"/>
      <c r="BG122" s="1017"/>
      <c r="BH122" s="1017"/>
      <c r="BI122" s="1017"/>
      <c r="BJ122" s="1017"/>
      <c r="BK122" s="1017"/>
      <c r="BL122" s="1017"/>
      <c r="BM122" s="1017"/>
      <c r="BN122" s="1017"/>
      <c r="BO122" s="1017"/>
      <c r="BP122" s="1018"/>
      <c r="BQ122" s="1049">
        <v>5620645</v>
      </c>
      <c r="BR122" s="1050"/>
      <c r="BS122" s="1050"/>
      <c r="BT122" s="1050"/>
      <c r="BU122" s="1050"/>
      <c r="BV122" s="1050">
        <v>5474617</v>
      </c>
      <c r="BW122" s="1050"/>
      <c r="BX122" s="1050"/>
      <c r="BY122" s="1050"/>
      <c r="BZ122" s="1050"/>
      <c r="CA122" s="1050">
        <v>5429078</v>
      </c>
      <c r="CB122" s="1050"/>
      <c r="CC122" s="1050"/>
      <c r="CD122" s="1050"/>
      <c r="CE122" s="1050"/>
      <c r="CF122" s="1070">
        <v>157.5</v>
      </c>
      <c r="CG122" s="1071"/>
      <c r="CH122" s="1071"/>
      <c r="CI122" s="1071"/>
      <c r="CJ122" s="1071"/>
      <c r="CK122" s="1062"/>
      <c r="CL122" s="1063"/>
      <c r="CM122" s="1063"/>
      <c r="CN122" s="1063"/>
      <c r="CO122" s="1064"/>
      <c r="CP122" s="1072" t="s">
        <v>396</v>
      </c>
      <c r="CQ122" s="1073"/>
      <c r="CR122" s="1073"/>
      <c r="CS122" s="1073"/>
      <c r="CT122" s="1073"/>
      <c r="CU122" s="1073"/>
      <c r="CV122" s="1073"/>
      <c r="CW122" s="1073"/>
      <c r="CX122" s="1073"/>
      <c r="CY122" s="1073"/>
      <c r="CZ122" s="1073"/>
      <c r="DA122" s="1073"/>
      <c r="DB122" s="1073"/>
      <c r="DC122" s="1073"/>
      <c r="DD122" s="1073"/>
      <c r="DE122" s="1073"/>
      <c r="DF122" s="1074"/>
      <c r="DG122" s="971" t="s">
        <v>127</v>
      </c>
      <c r="DH122" s="972"/>
      <c r="DI122" s="972"/>
      <c r="DJ122" s="972"/>
      <c r="DK122" s="972"/>
      <c r="DL122" s="972" t="s">
        <v>127</v>
      </c>
      <c r="DM122" s="972"/>
      <c r="DN122" s="972"/>
      <c r="DO122" s="972"/>
      <c r="DP122" s="972"/>
      <c r="DQ122" s="972" t="s">
        <v>127</v>
      </c>
      <c r="DR122" s="972"/>
      <c r="DS122" s="972"/>
      <c r="DT122" s="972"/>
      <c r="DU122" s="972"/>
      <c r="DV122" s="973" t="s">
        <v>127</v>
      </c>
      <c r="DW122" s="973"/>
      <c r="DX122" s="973"/>
      <c r="DY122" s="973"/>
      <c r="DZ122" s="974"/>
    </row>
    <row r="123" spans="1:130" s="246" customFormat="1" ht="26.25" customHeight="1" x14ac:dyDescent="0.15">
      <c r="A123" s="1111"/>
      <c r="B123" s="998"/>
      <c r="C123" s="968" t="s">
        <v>442</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127</v>
      </c>
      <c r="AB123" s="1011"/>
      <c r="AC123" s="1011"/>
      <c r="AD123" s="1011"/>
      <c r="AE123" s="1012"/>
      <c r="AF123" s="1013" t="s">
        <v>127</v>
      </c>
      <c r="AG123" s="1011"/>
      <c r="AH123" s="1011"/>
      <c r="AI123" s="1011"/>
      <c r="AJ123" s="1012"/>
      <c r="AK123" s="1013" t="s">
        <v>127</v>
      </c>
      <c r="AL123" s="1011"/>
      <c r="AM123" s="1011"/>
      <c r="AN123" s="1011"/>
      <c r="AO123" s="1012"/>
      <c r="AP123" s="1014" t="s">
        <v>127</v>
      </c>
      <c r="AQ123" s="1015"/>
      <c r="AR123" s="1015"/>
      <c r="AS123" s="1015"/>
      <c r="AT123" s="1016"/>
      <c r="AU123" s="1047"/>
      <c r="AV123" s="1048"/>
      <c r="AW123" s="1048"/>
      <c r="AX123" s="1048"/>
      <c r="AY123" s="1048"/>
      <c r="AZ123" s="277" t="s">
        <v>184</v>
      </c>
      <c r="BA123" s="277"/>
      <c r="BB123" s="277"/>
      <c r="BC123" s="277"/>
      <c r="BD123" s="277"/>
      <c r="BE123" s="277"/>
      <c r="BF123" s="277"/>
      <c r="BG123" s="277"/>
      <c r="BH123" s="277"/>
      <c r="BI123" s="277"/>
      <c r="BJ123" s="277"/>
      <c r="BK123" s="277"/>
      <c r="BL123" s="277"/>
      <c r="BM123" s="277"/>
      <c r="BN123" s="277"/>
      <c r="BO123" s="1027" t="s">
        <v>457</v>
      </c>
      <c r="BP123" s="1058"/>
      <c r="BQ123" s="1117">
        <v>7881252</v>
      </c>
      <c r="BR123" s="1118"/>
      <c r="BS123" s="1118"/>
      <c r="BT123" s="1118"/>
      <c r="BU123" s="1118"/>
      <c r="BV123" s="1118">
        <v>7867591</v>
      </c>
      <c r="BW123" s="1118"/>
      <c r="BX123" s="1118"/>
      <c r="BY123" s="1118"/>
      <c r="BZ123" s="1118"/>
      <c r="CA123" s="1118">
        <v>7835583</v>
      </c>
      <c r="CB123" s="1118"/>
      <c r="CC123" s="1118"/>
      <c r="CD123" s="1118"/>
      <c r="CE123" s="1118"/>
      <c r="CF123" s="1051"/>
      <c r="CG123" s="1052"/>
      <c r="CH123" s="1052"/>
      <c r="CI123" s="1052"/>
      <c r="CJ123" s="1053"/>
      <c r="CK123" s="1062"/>
      <c r="CL123" s="1063"/>
      <c r="CM123" s="1063"/>
      <c r="CN123" s="1063"/>
      <c r="CO123" s="1064"/>
      <c r="CP123" s="1072" t="s">
        <v>398</v>
      </c>
      <c r="CQ123" s="1073"/>
      <c r="CR123" s="1073"/>
      <c r="CS123" s="1073"/>
      <c r="CT123" s="1073"/>
      <c r="CU123" s="1073"/>
      <c r="CV123" s="1073"/>
      <c r="CW123" s="1073"/>
      <c r="CX123" s="1073"/>
      <c r="CY123" s="1073"/>
      <c r="CZ123" s="1073"/>
      <c r="DA123" s="1073"/>
      <c r="DB123" s="1073"/>
      <c r="DC123" s="1073"/>
      <c r="DD123" s="1073"/>
      <c r="DE123" s="1073"/>
      <c r="DF123" s="1074"/>
      <c r="DG123" s="1010" t="s">
        <v>127</v>
      </c>
      <c r="DH123" s="1011"/>
      <c r="DI123" s="1011"/>
      <c r="DJ123" s="1011"/>
      <c r="DK123" s="1012"/>
      <c r="DL123" s="1013" t="s">
        <v>127</v>
      </c>
      <c r="DM123" s="1011"/>
      <c r="DN123" s="1011"/>
      <c r="DO123" s="1011"/>
      <c r="DP123" s="1012"/>
      <c r="DQ123" s="1013" t="s">
        <v>127</v>
      </c>
      <c r="DR123" s="1011"/>
      <c r="DS123" s="1011"/>
      <c r="DT123" s="1011"/>
      <c r="DU123" s="1012"/>
      <c r="DV123" s="1014" t="s">
        <v>127</v>
      </c>
      <c r="DW123" s="1015"/>
      <c r="DX123" s="1015"/>
      <c r="DY123" s="1015"/>
      <c r="DZ123" s="1016"/>
    </row>
    <row r="124" spans="1:130" s="246" customFormat="1" ht="26.25" customHeight="1" thickBot="1" x14ac:dyDescent="0.2">
      <c r="A124" s="1111"/>
      <c r="B124" s="998"/>
      <c r="C124" s="968" t="s">
        <v>445</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127</v>
      </c>
      <c r="AB124" s="1011"/>
      <c r="AC124" s="1011"/>
      <c r="AD124" s="1011"/>
      <c r="AE124" s="1012"/>
      <c r="AF124" s="1013" t="s">
        <v>127</v>
      </c>
      <c r="AG124" s="1011"/>
      <c r="AH124" s="1011"/>
      <c r="AI124" s="1011"/>
      <c r="AJ124" s="1012"/>
      <c r="AK124" s="1013" t="s">
        <v>127</v>
      </c>
      <c r="AL124" s="1011"/>
      <c r="AM124" s="1011"/>
      <c r="AN124" s="1011"/>
      <c r="AO124" s="1012"/>
      <c r="AP124" s="1014" t="s">
        <v>127</v>
      </c>
      <c r="AQ124" s="1015"/>
      <c r="AR124" s="1015"/>
      <c r="AS124" s="1015"/>
      <c r="AT124" s="1016"/>
      <c r="AU124" s="1113" t="s">
        <v>458</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47</v>
      </c>
      <c r="BR124" s="1080"/>
      <c r="BS124" s="1080"/>
      <c r="BT124" s="1080"/>
      <c r="BU124" s="1080"/>
      <c r="BV124" s="1080">
        <v>33.799999999999997</v>
      </c>
      <c r="BW124" s="1080"/>
      <c r="BX124" s="1080"/>
      <c r="BY124" s="1080"/>
      <c r="BZ124" s="1080"/>
      <c r="CA124" s="1080">
        <v>25.5</v>
      </c>
      <c r="CB124" s="1080"/>
      <c r="CC124" s="1080"/>
      <c r="CD124" s="1080"/>
      <c r="CE124" s="1080"/>
      <c r="CF124" s="1081"/>
      <c r="CG124" s="1082"/>
      <c r="CH124" s="1082"/>
      <c r="CI124" s="1082"/>
      <c r="CJ124" s="1083"/>
      <c r="CK124" s="1065"/>
      <c r="CL124" s="1065"/>
      <c r="CM124" s="1065"/>
      <c r="CN124" s="1065"/>
      <c r="CO124" s="1066"/>
      <c r="CP124" s="1072" t="s">
        <v>459</v>
      </c>
      <c r="CQ124" s="1073"/>
      <c r="CR124" s="1073"/>
      <c r="CS124" s="1073"/>
      <c r="CT124" s="1073"/>
      <c r="CU124" s="1073"/>
      <c r="CV124" s="1073"/>
      <c r="CW124" s="1073"/>
      <c r="CX124" s="1073"/>
      <c r="CY124" s="1073"/>
      <c r="CZ124" s="1073"/>
      <c r="DA124" s="1073"/>
      <c r="DB124" s="1073"/>
      <c r="DC124" s="1073"/>
      <c r="DD124" s="1073"/>
      <c r="DE124" s="1073"/>
      <c r="DF124" s="1074"/>
      <c r="DG124" s="1057" t="s">
        <v>127</v>
      </c>
      <c r="DH124" s="1036"/>
      <c r="DI124" s="1036"/>
      <c r="DJ124" s="1036"/>
      <c r="DK124" s="1037"/>
      <c r="DL124" s="1035" t="s">
        <v>127</v>
      </c>
      <c r="DM124" s="1036"/>
      <c r="DN124" s="1036"/>
      <c r="DO124" s="1036"/>
      <c r="DP124" s="1037"/>
      <c r="DQ124" s="1035" t="s">
        <v>127</v>
      </c>
      <c r="DR124" s="1036"/>
      <c r="DS124" s="1036"/>
      <c r="DT124" s="1036"/>
      <c r="DU124" s="1037"/>
      <c r="DV124" s="1038" t="s">
        <v>127</v>
      </c>
      <c r="DW124" s="1039"/>
      <c r="DX124" s="1039"/>
      <c r="DY124" s="1039"/>
      <c r="DZ124" s="1040"/>
    </row>
    <row r="125" spans="1:130" s="246" customFormat="1" ht="26.25" customHeight="1" x14ac:dyDescent="0.15">
      <c r="A125" s="1111"/>
      <c r="B125" s="998"/>
      <c r="C125" s="968" t="s">
        <v>447</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127</v>
      </c>
      <c r="AB125" s="1011"/>
      <c r="AC125" s="1011"/>
      <c r="AD125" s="1011"/>
      <c r="AE125" s="1012"/>
      <c r="AF125" s="1013" t="s">
        <v>127</v>
      </c>
      <c r="AG125" s="1011"/>
      <c r="AH125" s="1011"/>
      <c r="AI125" s="1011"/>
      <c r="AJ125" s="1012"/>
      <c r="AK125" s="1013" t="s">
        <v>127</v>
      </c>
      <c r="AL125" s="1011"/>
      <c r="AM125" s="1011"/>
      <c r="AN125" s="1011"/>
      <c r="AO125" s="1012"/>
      <c r="AP125" s="1014" t="s">
        <v>127</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460</v>
      </c>
      <c r="CL125" s="1060"/>
      <c r="CM125" s="1060"/>
      <c r="CN125" s="1060"/>
      <c r="CO125" s="1061"/>
      <c r="CP125" s="992" t="s">
        <v>461</v>
      </c>
      <c r="CQ125" s="941"/>
      <c r="CR125" s="941"/>
      <c r="CS125" s="941"/>
      <c r="CT125" s="941"/>
      <c r="CU125" s="941"/>
      <c r="CV125" s="941"/>
      <c r="CW125" s="941"/>
      <c r="CX125" s="941"/>
      <c r="CY125" s="941"/>
      <c r="CZ125" s="941"/>
      <c r="DA125" s="941"/>
      <c r="DB125" s="941"/>
      <c r="DC125" s="941"/>
      <c r="DD125" s="941"/>
      <c r="DE125" s="941"/>
      <c r="DF125" s="942"/>
      <c r="DG125" s="978" t="s">
        <v>127</v>
      </c>
      <c r="DH125" s="979"/>
      <c r="DI125" s="979"/>
      <c r="DJ125" s="979"/>
      <c r="DK125" s="979"/>
      <c r="DL125" s="979" t="s">
        <v>127</v>
      </c>
      <c r="DM125" s="979"/>
      <c r="DN125" s="979"/>
      <c r="DO125" s="979"/>
      <c r="DP125" s="979"/>
      <c r="DQ125" s="979" t="s">
        <v>127</v>
      </c>
      <c r="DR125" s="979"/>
      <c r="DS125" s="979"/>
      <c r="DT125" s="979"/>
      <c r="DU125" s="979"/>
      <c r="DV125" s="980" t="s">
        <v>127</v>
      </c>
      <c r="DW125" s="980"/>
      <c r="DX125" s="980"/>
      <c r="DY125" s="980"/>
      <c r="DZ125" s="981"/>
    </row>
    <row r="126" spans="1:130" s="246" customFormat="1" ht="26.25" customHeight="1" thickBot="1" x14ac:dyDescent="0.2">
      <c r="A126" s="1111"/>
      <c r="B126" s="998"/>
      <c r="C126" s="968" t="s">
        <v>449</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127</v>
      </c>
      <c r="AB126" s="1011"/>
      <c r="AC126" s="1011"/>
      <c r="AD126" s="1011"/>
      <c r="AE126" s="1012"/>
      <c r="AF126" s="1013" t="s">
        <v>127</v>
      </c>
      <c r="AG126" s="1011"/>
      <c r="AH126" s="1011"/>
      <c r="AI126" s="1011"/>
      <c r="AJ126" s="1012"/>
      <c r="AK126" s="1013" t="s">
        <v>127</v>
      </c>
      <c r="AL126" s="1011"/>
      <c r="AM126" s="1011"/>
      <c r="AN126" s="1011"/>
      <c r="AO126" s="1012"/>
      <c r="AP126" s="1014" t="s">
        <v>127</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462</v>
      </c>
      <c r="CQ126" s="1002"/>
      <c r="CR126" s="1002"/>
      <c r="CS126" s="1002"/>
      <c r="CT126" s="1002"/>
      <c r="CU126" s="1002"/>
      <c r="CV126" s="1002"/>
      <c r="CW126" s="1002"/>
      <c r="CX126" s="1002"/>
      <c r="CY126" s="1002"/>
      <c r="CZ126" s="1002"/>
      <c r="DA126" s="1002"/>
      <c r="DB126" s="1002"/>
      <c r="DC126" s="1002"/>
      <c r="DD126" s="1002"/>
      <c r="DE126" s="1002"/>
      <c r="DF126" s="1003"/>
      <c r="DG126" s="971" t="s">
        <v>127</v>
      </c>
      <c r="DH126" s="972"/>
      <c r="DI126" s="972"/>
      <c r="DJ126" s="972"/>
      <c r="DK126" s="972"/>
      <c r="DL126" s="972" t="s">
        <v>127</v>
      </c>
      <c r="DM126" s="972"/>
      <c r="DN126" s="972"/>
      <c r="DO126" s="972"/>
      <c r="DP126" s="972"/>
      <c r="DQ126" s="972" t="s">
        <v>127</v>
      </c>
      <c r="DR126" s="972"/>
      <c r="DS126" s="972"/>
      <c r="DT126" s="972"/>
      <c r="DU126" s="972"/>
      <c r="DV126" s="973" t="s">
        <v>127</v>
      </c>
      <c r="DW126" s="973"/>
      <c r="DX126" s="973"/>
      <c r="DY126" s="973"/>
      <c r="DZ126" s="974"/>
    </row>
    <row r="127" spans="1:130" s="246" customFormat="1" ht="26.25" customHeight="1" x14ac:dyDescent="0.15">
      <c r="A127" s="1112"/>
      <c r="B127" s="1000"/>
      <c r="C127" s="1054" t="s">
        <v>463</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127</v>
      </c>
      <c r="AB127" s="1011"/>
      <c r="AC127" s="1011"/>
      <c r="AD127" s="1011"/>
      <c r="AE127" s="1012"/>
      <c r="AF127" s="1013" t="s">
        <v>127</v>
      </c>
      <c r="AG127" s="1011"/>
      <c r="AH127" s="1011"/>
      <c r="AI127" s="1011"/>
      <c r="AJ127" s="1012"/>
      <c r="AK127" s="1013" t="s">
        <v>127</v>
      </c>
      <c r="AL127" s="1011"/>
      <c r="AM127" s="1011"/>
      <c r="AN127" s="1011"/>
      <c r="AO127" s="1012"/>
      <c r="AP127" s="1014" t="s">
        <v>127</v>
      </c>
      <c r="AQ127" s="1015"/>
      <c r="AR127" s="1015"/>
      <c r="AS127" s="1015"/>
      <c r="AT127" s="1016"/>
      <c r="AU127" s="282"/>
      <c r="AV127" s="282"/>
      <c r="AW127" s="282"/>
      <c r="AX127" s="1084" t="s">
        <v>464</v>
      </c>
      <c r="AY127" s="1085"/>
      <c r="AZ127" s="1085"/>
      <c r="BA127" s="1085"/>
      <c r="BB127" s="1085"/>
      <c r="BC127" s="1085"/>
      <c r="BD127" s="1085"/>
      <c r="BE127" s="1086"/>
      <c r="BF127" s="1087" t="s">
        <v>465</v>
      </c>
      <c r="BG127" s="1085"/>
      <c r="BH127" s="1085"/>
      <c r="BI127" s="1085"/>
      <c r="BJ127" s="1085"/>
      <c r="BK127" s="1085"/>
      <c r="BL127" s="1086"/>
      <c r="BM127" s="1087" t="s">
        <v>466</v>
      </c>
      <c r="BN127" s="1085"/>
      <c r="BO127" s="1085"/>
      <c r="BP127" s="1085"/>
      <c r="BQ127" s="1085"/>
      <c r="BR127" s="1085"/>
      <c r="BS127" s="1086"/>
      <c r="BT127" s="1087" t="s">
        <v>467</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468</v>
      </c>
      <c r="CQ127" s="1002"/>
      <c r="CR127" s="1002"/>
      <c r="CS127" s="1002"/>
      <c r="CT127" s="1002"/>
      <c r="CU127" s="1002"/>
      <c r="CV127" s="1002"/>
      <c r="CW127" s="1002"/>
      <c r="CX127" s="1002"/>
      <c r="CY127" s="1002"/>
      <c r="CZ127" s="1002"/>
      <c r="DA127" s="1002"/>
      <c r="DB127" s="1002"/>
      <c r="DC127" s="1002"/>
      <c r="DD127" s="1002"/>
      <c r="DE127" s="1002"/>
      <c r="DF127" s="1003"/>
      <c r="DG127" s="971" t="s">
        <v>127</v>
      </c>
      <c r="DH127" s="972"/>
      <c r="DI127" s="972"/>
      <c r="DJ127" s="972"/>
      <c r="DK127" s="972"/>
      <c r="DL127" s="972" t="s">
        <v>127</v>
      </c>
      <c r="DM127" s="972"/>
      <c r="DN127" s="972"/>
      <c r="DO127" s="972"/>
      <c r="DP127" s="972"/>
      <c r="DQ127" s="972" t="s">
        <v>127</v>
      </c>
      <c r="DR127" s="972"/>
      <c r="DS127" s="972"/>
      <c r="DT127" s="972"/>
      <c r="DU127" s="972"/>
      <c r="DV127" s="973" t="s">
        <v>127</v>
      </c>
      <c r="DW127" s="973"/>
      <c r="DX127" s="973"/>
      <c r="DY127" s="973"/>
      <c r="DZ127" s="974"/>
    </row>
    <row r="128" spans="1:130" s="246" customFormat="1" ht="26.25" customHeight="1" thickBot="1" x14ac:dyDescent="0.2">
      <c r="A128" s="1095" t="s">
        <v>469</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470</v>
      </c>
      <c r="X128" s="1097"/>
      <c r="Y128" s="1097"/>
      <c r="Z128" s="1098"/>
      <c r="AA128" s="1099">
        <v>18576</v>
      </c>
      <c r="AB128" s="1100"/>
      <c r="AC128" s="1100"/>
      <c r="AD128" s="1100"/>
      <c r="AE128" s="1101"/>
      <c r="AF128" s="1102">
        <v>20909</v>
      </c>
      <c r="AG128" s="1100"/>
      <c r="AH128" s="1100"/>
      <c r="AI128" s="1100"/>
      <c r="AJ128" s="1101"/>
      <c r="AK128" s="1102">
        <v>22474</v>
      </c>
      <c r="AL128" s="1100"/>
      <c r="AM128" s="1100"/>
      <c r="AN128" s="1100"/>
      <c r="AO128" s="1101"/>
      <c r="AP128" s="1103"/>
      <c r="AQ128" s="1104"/>
      <c r="AR128" s="1104"/>
      <c r="AS128" s="1104"/>
      <c r="AT128" s="1105"/>
      <c r="AU128" s="282"/>
      <c r="AV128" s="282"/>
      <c r="AW128" s="282"/>
      <c r="AX128" s="940" t="s">
        <v>471</v>
      </c>
      <c r="AY128" s="941"/>
      <c r="AZ128" s="941"/>
      <c r="BA128" s="941"/>
      <c r="BB128" s="941"/>
      <c r="BC128" s="941"/>
      <c r="BD128" s="941"/>
      <c r="BE128" s="942"/>
      <c r="BF128" s="1106" t="s">
        <v>127</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472</v>
      </c>
      <c r="CQ128" s="1089"/>
      <c r="CR128" s="1089"/>
      <c r="CS128" s="1089"/>
      <c r="CT128" s="1089"/>
      <c r="CU128" s="1089"/>
      <c r="CV128" s="1089"/>
      <c r="CW128" s="1089"/>
      <c r="CX128" s="1089"/>
      <c r="CY128" s="1089"/>
      <c r="CZ128" s="1089"/>
      <c r="DA128" s="1089"/>
      <c r="DB128" s="1089"/>
      <c r="DC128" s="1089"/>
      <c r="DD128" s="1089"/>
      <c r="DE128" s="1089"/>
      <c r="DF128" s="1090"/>
      <c r="DG128" s="1091" t="s">
        <v>127</v>
      </c>
      <c r="DH128" s="1092"/>
      <c r="DI128" s="1092"/>
      <c r="DJ128" s="1092"/>
      <c r="DK128" s="1092"/>
      <c r="DL128" s="1092" t="s">
        <v>127</v>
      </c>
      <c r="DM128" s="1092"/>
      <c r="DN128" s="1092"/>
      <c r="DO128" s="1092"/>
      <c r="DP128" s="1092"/>
      <c r="DQ128" s="1092" t="s">
        <v>127</v>
      </c>
      <c r="DR128" s="1092"/>
      <c r="DS128" s="1092"/>
      <c r="DT128" s="1092"/>
      <c r="DU128" s="1092"/>
      <c r="DV128" s="1093" t="s">
        <v>127</v>
      </c>
      <c r="DW128" s="1093"/>
      <c r="DX128" s="1093"/>
      <c r="DY128" s="1093"/>
      <c r="DZ128" s="1094"/>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473</v>
      </c>
      <c r="X129" s="1126"/>
      <c r="Y129" s="1126"/>
      <c r="Z129" s="1127"/>
      <c r="AA129" s="1010">
        <v>3783176</v>
      </c>
      <c r="AB129" s="1011"/>
      <c r="AC129" s="1011"/>
      <c r="AD129" s="1011"/>
      <c r="AE129" s="1012"/>
      <c r="AF129" s="1013">
        <v>3869636</v>
      </c>
      <c r="AG129" s="1011"/>
      <c r="AH129" s="1011"/>
      <c r="AI129" s="1011"/>
      <c r="AJ129" s="1012"/>
      <c r="AK129" s="1013">
        <v>3932270</v>
      </c>
      <c r="AL129" s="1011"/>
      <c r="AM129" s="1011"/>
      <c r="AN129" s="1011"/>
      <c r="AO129" s="1012"/>
      <c r="AP129" s="1128"/>
      <c r="AQ129" s="1129"/>
      <c r="AR129" s="1129"/>
      <c r="AS129" s="1129"/>
      <c r="AT129" s="1130"/>
      <c r="AU129" s="284"/>
      <c r="AV129" s="284"/>
      <c r="AW129" s="284"/>
      <c r="AX129" s="1119" t="s">
        <v>474</v>
      </c>
      <c r="AY129" s="1002"/>
      <c r="AZ129" s="1002"/>
      <c r="BA129" s="1002"/>
      <c r="BB129" s="1002"/>
      <c r="BC129" s="1002"/>
      <c r="BD129" s="1002"/>
      <c r="BE129" s="1003"/>
      <c r="BF129" s="1120" t="s">
        <v>127</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475</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476</v>
      </c>
      <c r="X130" s="1126"/>
      <c r="Y130" s="1126"/>
      <c r="Z130" s="1127"/>
      <c r="AA130" s="1010">
        <v>474915</v>
      </c>
      <c r="AB130" s="1011"/>
      <c r="AC130" s="1011"/>
      <c r="AD130" s="1011"/>
      <c r="AE130" s="1012"/>
      <c r="AF130" s="1013">
        <v>484971</v>
      </c>
      <c r="AG130" s="1011"/>
      <c r="AH130" s="1011"/>
      <c r="AI130" s="1011"/>
      <c r="AJ130" s="1012"/>
      <c r="AK130" s="1013">
        <v>485208</v>
      </c>
      <c r="AL130" s="1011"/>
      <c r="AM130" s="1011"/>
      <c r="AN130" s="1011"/>
      <c r="AO130" s="1012"/>
      <c r="AP130" s="1128"/>
      <c r="AQ130" s="1129"/>
      <c r="AR130" s="1129"/>
      <c r="AS130" s="1129"/>
      <c r="AT130" s="1130"/>
      <c r="AU130" s="284"/>
      <c r="AV130" s="284"/>
      <c r="AW130" s="284"/>
      <c r="AX130" s="1119" t="s">
        <v>477</v>
      </c>
      <c r="AY130" s="1002"/>
      <c r="AZ130" s="1002"/>
      <c r="BA130" s="1002"/>
      <c r="BB130" s="1002"/>
      <c r="BC130" s="1002"/>
      <c r="BD130" s="1002"/>
      <c r="BE130" s="1003"/>
      <c r="BF130" s="1156">
        <v>5.3</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478</v>
      </c>
      <c r="X131" s="1164"/>
      <c r="Y131" s="1164"/>
      <c r="Z131" s="1165"/>
      <c r="AA131" s="1057">
        <v>3308261</v>
      </c>
      <c r="AB131" s="1036"/>
      <c r="AC131" s="1036"/>
      <c r="AD131" s="1036"/>
      <c r="AE131" s="1037"/>
      <c r="AF131" s="1035">
        <v>3384665</v>
      </c>
      <c r="AG131" s="1036"/>
      <c r="AH131" s="1036"/>
      <c r="AI131" s="1036"/>
      <c r="AJ131" s="1037"/>
      <c r="AK131" s="1035">
        <v>3447062</v>
      </c>
      <c r="AL131" s="1036"/>
      <c r="AM131" s="1036"/>
      <c r="AN131" s="1036"/>
      <c r="AO131" s="1037"/>
      <c r="AP131" s="1166"/>
      <c r="AQ131" s="1167"/>
      <c r="AR131" s="1167"/>
      <c r="AS131" s="1167"/>
      <c r="AT131" s="1168"/>
      <c r="AU131" s="284"/>
      <c r="AV131" s="284"/>
      <c r="AW131" s="284"/>
      <c r="AX131" s="1138" t="s">
        <v>479</v>
      </c>
      <c r="AY131" s="1089"/>
      <c r="AZ131" s="1089"/>
      <c r="BA131" s="1089"/>
      <c r="BB131" s="1089"/>
      <c r="BC131" s="1089"/>
      <c r="BD131" s="1089"/>
      <c r="BE131" s="1090"/>
      <c r="BF131" s="1139">
        <v>25.5</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480</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481</v>
      </c>
      <c r="W132" s="1149"/>
      <c r="X132" s="1149"/>
      <c r="Y132" s="1149"/>
      <c r="Z132" s="1150"/>
      <c r="AA132" s="1151">
        <v>4.7524968559999996</v>
      </c>
      <c r="AB132" s="1152"/>
      <c r="AC132" s="1152"/>
      <c r="AD132" s="1152"/>
      <c r="AE132" s="1153"/>
      <c r="AF132" s="1154">
        <v>5.4918285859999996</v>
      </c>
      <c r="AG132" s="1152"/>
      <c r="AH132" s="1152"/>
      <c r="AI132" s="1152"/>
      <c r="AJ132" s="1153"/>
      <c r="AK132" s="1154">
        <v>5.7154469519999997</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482</v>
      </c>
      <c r="W133" s="1132"/>
      <c r="X133" s="1132"/>
      <c r="Y133" s="1132"/>
      <c r="Z133" s="1133"/>
      <c r="AA133" s="1134">
        <v>6</v>
      </c>
      <c r="AB133" s="1135"/>
      <c r="AC133" s="1135"/>
      <c r="AD133" s="1135"/>
      <c r="AE133" s="1136"/>
      <c r="AF133" s="1134">
        <v>5.3</v>
      </c>
      <c r="AG133" s="1135"/>
      <c r="AH133" s="1135"/>
      <c r="AI133" s="1135"/>
      <c r="AJ133" s="1136"/>
      <c r="AK133" s="1134">
        <v>5.3</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ns8zcLVODUfU4jD5Bj9ZNHYOg09e8asXyRrUuxi6+AiItqA7kcI+hJG+Wsq6gv2U8kHS5xm543fFPEmfaFnToA==" saltValue="u9rfG+Erd4036vRChwbN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32" zoomScale="60" zoomScaleNormal="85" workbookViewId="0">
      <selection activeCell="DN84" sqref="DN84"/>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KDLetMaqcneaCpJRskpT3CEASoEFSvr8NPYlAPfZiFZLew++8d0hbXITTNHTtRulejGV1wE/FPQWO6vIC16UQ==" saltValue="75+cM7GOH9GxtrUWB4xsmg=="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R58" zoomScale="85" zoomScaleNormal="85" zoomScaleSheetLayoutView="55" workbookViewId="0">
      <selection activeCell="BN18" sqref="BN18:BU18"/>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zG9j1syy1uV5P+prY/9SGnThPpcci+hUS5Fe/+JyDnb84N4STWKtpZ19N0tEGcZGZfcSc2pbXCghVRxmYIy0w==" saltValue="fSqUeqqqmI+X1O5dZRwAgA=="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5" zoomScaleSheetLayoutView="85" workbookViewId="0">
      <selection activeCell="BN18" sqref="BN18:BU18"/>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486</v>
      </c>
      <c r="AP7" s="303"/>
      <c r="AQ7" s="304" t="s">
        <v>487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488</v>
      </c>
      <c r="AQ8" s="310" t="s">
        <v>489</v>
      </c>
      <c r="AR8" s="311" t="s">
        <v>490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491</v>
      </c>
      <c r="AL9" s="1175"/>
      <c r="AM9" s="1175"/>
      <c r="AN9" s="1176"/>
      <c r="AO9" s="312">
        <v>1081537</v>
      </c>
      <c r="AP9" s="312">
        <v>54596</v>
      </c>
      <c r="AQ9" s="313">
        <v>80518</v>
      </c>
      <c r="AR9" s="314">
        <v>-32.200000000000003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492</v>
      </c>
      <c r="AL10" s="1175"/>
      <c r="AM10" s="1175"/>
      <c r="AN10" s="1176"/>
      <c r="AO10" s="315">
        <v>142894</v>
      </c>
      <c r="AP10" s="315">
        <v>7213</v>
      </c>
      <c r="AQ10" s="316">
        <v>8488</v>
      </c>
      <c r="AR10" s="317">
        <v>-15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493</v>
      </c>
      <c r="AL11" s="1175"/>
      <c r="AM11" s="1175"/>
      <c r="AN11" s="1176"/>
      <c r="AO11" s="315">
        <v>220101</v>
      </c>
      <c r="AP11" s="315">
        <v>11111</v>
      </c>
      <c r="AQ11" s="316">
        <v>12447</v>
      </c>
      <c r="AR11" s="317">
        <v>-10.7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494</v>
      </c>
      <c r="AL12" s="1175"/>
      <c r="AM12" s="1175"/>
      <c r="AN12" s="1176"/>
      <c r="AO12" s="315">
        <v>1020</v>
      </c>
      <c r="AP12" s="315">
        <v>51</v>
      </c>
      <c r="AQ12" s="316">
        <v>615</v>
      </c>
      <c r="AR12" s="317">
        <v>-91.7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495</v>
      </c>
      <c r="AL13" s="1175"/>
      <c r="AM13" s="1175"/>
      <c r="AN13" s="1176"/>
      <c r="AO13" s="315" t="s">
        <v>496</v>
      </c>
      <c r="AP13" s="315" t="s">
        <v>496</v>
      </c>
      <c r="AQ13" s="316">
        <v>4</v>
      </c>
      <c r="AR13" s="317" t="s">
        <v>496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497</v>
      </c>
      <c r="AL14" s="1175"/>
      <c r="AM14" s="1175"/>
      <c r="AN14" s="1176"/>
      <c r="AO14" s="315" t="s">
        <v>496</v>
      </c>
      <c r="AP14" s="315" t="s">
        <v>496</v>
      </c>
      <c r="AQ14" s="316">
        <v>4032</v>
      </c>
      <c r="AR14" s="317" t="s">
        <v>496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498</v>
      </c>
      <c r="AL15" s="1175"/>
      <c r="AM15" s="1175"/>
      <c r="AN15" s="1176"/>
      <c r="AO15" s="315">
        <v>15495</v>
      </c>
      <c r="AP15" s="315">
        <v>782</v>
      </c>
      <c r="AQ15" s="316">
        <v>1876</v>
      </c>
      <c r="AR15" s="317">
        <v>-58.3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499</v>
      </c>
      <c r="AL16" s="1178"/>
      <c r="AM16" s="1178"/>
      <c r="AN16" s="1179"/>
      <c r="AO16" s="315">
        <v>-107767</v>
      </c>
      <c r="AP16" s="315">
        <v>-5440</v>
      </c>
      <c r="AQ16" s="316">
        <v>-7595</v>
      </c>
      <c r="AR16" s="317">
        <v>-28.4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184</v>
      </c>
      <c r="AL17" s="1178"/>
      <c r="AM17" s="1178"/>
      <c r="AN17" s="1179"/>
      <c r="AO17" s="315">
        <v>1353280</v>
      </c>
      <c r="AP17" s="315">
        <v>68313</v>
      </c>
      <c r="AQ17" s="316">
        <v>100385</v>
      </c>
      <c r="AR17" s="317">
        <v>-31.9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501</v>
      </c>
      <c r="AP20" s="323" t="s">
        <v>502</v>
      </c>
      <c r="AQ20" s="324" t="s">
        <v>503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504</v>
      </c>
      <c r="AL21" s="1170"/>
      <c r="AM21" s="1170"/>
      <c r="AN21" s="1171"/>
      <c r="AO21" s="327">
        <v>6.11</v>
      </c>
      <c r="AP21" s="328">
        <v>9.2200000000000006</v>
      </c>
      <c r="AQ21" s="329">
        <v>-3.11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505</v>
      </c>
      <c r="AL22" s="1170"/>
      <c r="AM22" s="1170"/>
      <c r="AN22" s="1171"/>
      <c r="AO22" s="332">
        <v>98.3</v>
      </c>
      <c r="AP22" s="333">
        <v>97.2</v>
      </c>
      <c r="AQ22" s="334">
        <v>1.1000000000000001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506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507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508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486</v>
      </c>
      <c r="AP30" s="303"/>
      <c r="AQ30" s="304" t="s">
        <v>487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488</v>
      </c>
      <c r="AQ31" s="310" t="s">
        <v>489</v>
      </c>
      <c r="AR31" s="311" t="s">
        <v>490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509</v>
      </c>
      <c r="AL32" s="1186"/>
      <c r="AM32" s="1186"/>
      <c r="AN32" s="1187"/>
      <c r="AO32" s="342">
        <v>526716</v>
      </c>
      <c r="AP32" s="342">
        <v>26588</v>
      </c>
      <c r="AQ32" s="343">
        <v>48843</v>
      </c>
      <c r="AR32" s="344">
        <v>-45.6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510</v>
      </c>
      <c r="AL33" s="1186"/>
      <c r="AM33" s="1186"/>
      <c r="AN33" s="1187"/>
      <c r="AO33" s="342" t="s">
        <v>496</v>
      </c>
      <c r="AP33" s="342" t="s">
        <v>496</v>
      </c>
      <c r="AQ33" s="343" t="s">
        <v>496</v>
      </c>
      <c r="AR33" s="344" t="s">
        <v>496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511</v>
      </c>
      <c r="AL34" s="1186"/>
      <c r="AM34" s="1186"/>
      <c r="AN34" s="1187"/>
      <c r="AO34" s="342" t="s">
        <v>496</v>
      </c>
      <c r="AP34" s="342" t="s">
        <v>496</v>
      </c>
      <c r="AQ34" s="343">
        <v>10</v>
      </c>
      <c r="AR34" s="344" t="s">
        <v>496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512</v>
      </c>
      <c r="AL35" s="1186"/>
      <c r="AM35" s="1186"/>
      <c r="AN35" s="1187"/>
      <c r="AO35" s="342">
        <v>143634</v>
      </c>
      <c r="AP35" s="342">
        <v>7251</v>
      </c>
      <c r="AQ35" s="343">
        <v>14940</v>
      </c>
      <c r="AR35" s="344">
        <v>-51.5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513</v>
      </c>
      <c r="AL36" s="1186"/>
      <c r="AM36" s="1186"/>
      <c r="AN36" s="1187"/>
      <c r="AO36" s="342">
        <v>34258</v>
      </c>
      <c r="AP36" s="342">
        <v>1729</v>
      </c>
      <c r="AQ36" s="343">
        <v>3323</v>
      </c>
      <c r="AR36" s="344">
        <v>-48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514</v>
      </c>
      <c r="AL37" s="1186"/>
      <c r="AM37" s="1186"/>
      <c r="AN37" s="1187"/>
      <c r="AO37" s="342" t="s">
        <v>496</v>
      </c>
      <c r="AP37" s="342" t="s">
        <v>496</v>
      </c>
      <c r="AQ37" s="343">
        <v>752</v>
      </c>
      <c r="AR37" s="344" t="s">
        <v>496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515</v>
      </c>
      <c r="AL38" s="1189"/>
      <c r="AM38" s="1189"/>
      <c r="AN38" s="1190"/>
      <c r="AO38" s="345">
        <v>89</v>
      </c>
      <c r="AP38" s="345">
        <v>4</v>
      </c>
      <c r="AQ38" s="346">
        <v>6</v>
      </c>
      <c r="AR38" s="334">
        <v>-33.299999999999997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516</v>
      </c>
      <c r="AL39" s="1189"/>
      <c r="AM39" s="1189"/>
      <c r="AN39" s="1190"/>
      <c r="AO39" s="342">
        <v>-22474</v>
      </c>
      <c r="AP39" s="342">
        <v>-1134</v>
      </c>
      <c r="AQ39" s="343">
        <v>-3695</v>
      </c>
      <c r="AR39" s="344">
        <v>-69.3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517</v>
      </c>
      <c r="AL40" s="1186"/>
      <c r="AM40" s="1186"/>
      <c r="AN40" s="1187"/>
      <c r="AO40" s="342">
        <v>-485208</v>
      </c>
      <c r="AP40" s="342">
        <v>-24493</v>
      </c>
      <c r="AQ40" s="343">
        <v>-44561</v>
      </c>
      <c r="AR40" s="344">
        <v>-45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297</v>
      </c>
      <c r="AL41" s="1192"/>
      <c r="AM41" s="1192"/>
      <c r="AN41" s="1193"/>
      <c r="AO41" s="342">
        <v>197015</v>
      </c>
      <c r="AP41" s="342">
        <v>9945</v>
      </c>
      <c r="AQ41" s="343">
        <v>19619</v>
      </c>
      <c r="AR41" s="344">
        <v>-49.3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518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519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486</v>
      </c>
      <c r="AN49" s="1182" t="s">
        <v>521</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522</v>
      </c>
      <c r="AO50" s="359" t="s">
        <v>523</v>
      </c>
      <c r="AP50" s="360" t="s">
        <v>524</v>
      </c>
      <c r="AQ50" s="361" t="s">
        <v>525</v>
      </c>
      <c r="AR50" s="362" t="s">
        <v>526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527</v>
      </c>
      <c r="AL51" s="355"/>
      <c r="AM51" s="363">
        <v>1870671</v>
      </c>
      <c r="AN51" s="364">
        <v>100342</v>
      </c>
      <c r="AO51" s="365">
        <v>76.5</v>
      </c>
      <c r="AP51" s="366">
        <v>85205</v>
      </c>
      <c r="AQ51" s="367">
        <v>14.5</v>
      </c>
      <c r="AR51" s="368">
        <v>62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528</v>
      </c>
      <c r="AM52" s="371">
        <v>239418</v>
      </c>
      <c r="AN52" s="372">
        <v>12842</v>
      </c>
      <c r="AO52" s="373">
        <v>19.2</v>
      </c>
      <c r="AP52" s="374">
        <v>38847</v>
      </c>
      <c r="AQ52" s="375">
        <v>13.7</v>
      </c>
      <c r="AR52" s="376">
        <v>5.5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529</v>
      </c>
      <c r="AL53" s="355"/>
      <c r="AM53" s="363">
        <v>857653</v>
      </c>
      <c r="AN53" s="364">
        <v>45364</v>
      </c>
      <c r="AO53" s="365">
        <v>-54.8</v>
      </c>
      <c r="AP53" s="366">
        <v>69469</v>
      </c>
      <c r="AQ53" s="367">
        <v>-18.5</v>
      </c>
      <c r="AR53" s="368">
        <v>-36.299999999999997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528</v>
      </c>
      <c r="AM54" s="371">
        <v>64312</v>
      </c>
      <c r="AN54" s="372">
        <v>3402</v>
      </c>
      <c r="AO54" s="373">
        <v>-73.5</v>
      </c>
      <c r="AP54" s="374">
        <v>38215</v>
      </c>
      <c r="AQ54" s="375">
        <v>-1.6</v>
      </c>
      <c r="AR54" s="376">
        <v>-71.900000000000006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530</v>
      </c>
      <c r="AL55" s="355"/>
      <c r="AM55" s="363">
        <v>968437</v>
      </c>
      <c r="AN55" s="364">
        <v>50363</v>
      </c>
      <c r="AO55" s="365">
        <v>11</v>
      </c>
      <c r="AP55" s="366">
        <v>67293</v>
      </c>
      <c r="AQ55" s="367">
        <v>-3.1</v>
      </c>
      <c r="AR55" s="368">
        <v>14.1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528</v>
      </c>
      <c r="AM56" s="371">
        <v>49101</v>
      </c>
      <c r="AN56" s="372">
        <v>2553</v>
      </c>
      <c r="AO56" s="373">
        <v>-25</v>
      </c>
      <c r="AP56" s="374">
        <v>35076</v>
      </c>
      <c r="AQ56" s="375">
        <v>-8.1999999999999993</v>
      </c>
      <c r="AR56" s="376">
        <v>-16.8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531</v>
      </c>
      <c r="AL57" s="355"/>
      <c r="AM57" s="363">
        <v>702614</v>
      </c>
      <c r="AN57" s="364">
        <v>35871</v>
      </c>
      <c r="AO57" s="365">
        <v>-28.8</v>
      </c>
      <c r="AP57" s="366">
        <v>67343</v>
      </c>
      <c r="AQ57" s="367">
        <v>0.1</v>
      </c>
      <c r="AR57" s="368">
        <v>-28.9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528</v>
      </c>
      <c r="AM58" s="371">
        <v>11485</v>
      </c>
      <c r="AN58" s="372">
        <v>586</v>
      </c>
      <c r="AO58" s="373">
        <v>-77</v>
      </c>
      <c r="AP58" s="374">
        <v>32865</v>
      </c>
      <c r="AQ58" s="375">
        <v>-6.3</v>
      </c>
      <c r="AR58" s="376">
        <v>-70.7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532</v>
      </c>
      <c r="AL59" s="355"/>
      <c r="AM59" s="363">
        <v>594000</v>
      </c>
      <c r="AN59" s="364">
        <v>29985</v>
      </c>
      <c r="AO59" s="365">
        <v>-16.399999999999999</v>
      </c>
      <c r="AP59" s="366">
        <v>73475</v>
      </c>
      <c r="AQ59" s="367">
        <v>9.1</v>
      </c>
      <c r="AR59" s="368">
        <v>-25.5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528</v>
      </c>
      <c r="AM60" s="371">
        <v>124786</v>
      </c>
      <c r="AN60" s="372">
        <v>6299</v>
      </c>
      <c r="AO60" s="373">
        <v>974.9</v>
      </c>
      <c r="AP60" s="374">
        <v>43072</v>
      </c>
      <c r="AQ60" s="375">
        <v>31.1</v>
      </c>
      <c r="AR60" s="376">
        <v>943.8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533</v>
      </c>
      <c r="AL61" s="377"/>
      <c r="AM61" s="378">
        <v>998675</v>
      </c>
      <c r="AN61" s="379">
        <v>52385</v>
      </c>
      <c r="AO61" s="380">
        <v>-2.5</v>
      </c>
      <c r="AP61" s="381">
        <v>72557</v>
      </c>
      <c r="AQ61" s="382">
        <v>0.4</v>
      </c>
      <c r="AR61" s="368">
        <v>-2.9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528</v>
      </c>
      <c r="AM62" s="371">
        <v>97820</v>
      </c>
      <c r="AN62" s="372">
        <v>5136</v>
      </c>
      <c r="AO62" s="373">
        <v>163.69999999999999</v>
      </c>
      <c r="AP62" s="374">
        <v>37615</v>
      </c>
      <c r="AQ62" s="375">
        <v>5.7</v>
      </c>
      <c r="AR62" s="376">
        <v>158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xry9mcN95K3Nm/4ghoWO+dvYLnBZaxXDgvBQfby2foA0/Dkp3TC+I2+HSyXwo4qKvh9JjKpNoEbTjPDpMPv/+w==" saltValue="EjDDhteqerHfR32iHr6l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85" zoomScaleNormal="100" zoomScaleSheetLayoutView="55" workbookViewId="0">
      <selection activeCell="BN18" sqref="BN18:BU18"/>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SVTxMEVu1VdwFQdoYJhUmA9RqCsGeopXP5Pt2YJKuZQsYi6IA8vENQn3jOLrSmdvd1Mx1KRmWsNjc7M7D5caQ==" saltValue="CDSYw+bbMqhSDlP+JVSSw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E94" zoomScale="85" zoomScaleNormal="85" zoomScaleSheetLayoutView="55" workbookViewId="0">
      <selection activeCell="BN18" sqref="BN18:BU18"/>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2otu/ergTgrzYJW7t4eKKKO2XZck13y6u341P4mKbQ84A+8hK97Fh5N9ozYUbuwqluK8B1921YpnI1shVQRwA==" saltValue="gnsR9un0SZ/1nxgBKy2/2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28" zoomScale="55" zoomScaleNormal="55" zoomScaleSheetLayoutView="100" workbookViewId="0">
      <selection activeCell="BN18" sqref="BN18:BU1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537</v>
      </c>
      <c r="G46" s="8" t="s">
        <v>538</v>
      </c>
      <c r="H46" s="8" t="s">
        <v>539</v>
      </c>
      <c r="I46" s="8" t="s">
        <v>540</v>
      </c>
      <c r="J46" s="9" t="s">
        <v>541</v>
      </c>
    </row>
    <row r="47" spans="2:10" ht="57.75" customHeight="1" x14ac:dyDescent="0.15">
      <c r="B47" s="10"/>
      <c r="C47" s="1194" t="s">
        <v>3</v>
      </c>
      <c r="D47" s="1194"/>
      <c r="E47" s="1195"/>
      <c r="F47" s="11">
        <v>32.880000000000003</v>
      </c>
      <c r="G47" s="12">
        <v>36.909999999999997</v>
      </c>
      <c r="H47" s="12">
        <v>39.21</v>
      </c>
      <c r="I47" s="12">
        <v>39.549999999999997</v>
      </c>
      <c r="J47" s="13">
        <v>38.58</v>
      </c>
    </row>
    <row r="48" spans="2:10" ht="57.75" customHeight="1" x14ac:dyDescent="0.15">
      <c r="B48" s="14"/>
      <c r="C48" s="1196" t="s">
        <v>4</v>
      </c>
      <c r="D48" s="1196"/>
      <c r="E48" s="1197"/>
      <c r="F48" s="15">
        <v>10.35</v>
      </c>
      <c r="G48" s="16">
        <v>6</v>
      </c>
      <c r="H48" s="16">
        <v>8.3800000000000008</v>
      </c>
      <c r="I48" s="16">
        <v>3.91</v>
      </c>
      <c r="J48" s="17">
        <v>2.35</v>
      </c>
    </row>
    <row r="49" spans="2:10" ht="57.75" customHeight="1" thickBot="1" x14ac:dyDescent="0.2">
      <c r="B49" s="18"/>
      <c r="C49" s="1198" t="s">
        <v>5</v>
      </c>
      <c r="D49" s="1198"/>
      <c r="E49" s="1199"/>
      <c r="F49" s="19" t="s">
        <v>542</v>
      </c>
      <c r="G49" s="20" t="s">
        <v>543</v>
      </c>
      <c r="H49" s="20">
        <v>2.4900000000000002</v>
      </c>
      <c r="I49" s="20" t="s">
        <v>544</v>
      </c>
      <c r="J49" s="21" t="s">
        <v>545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5jG6e2ZGCAbgB3fWNel4DDlQwyuIs3Erz1tPaoZUaJfBFrs8aC0108GKYYTDJnmk6/o6JDlkVx4xd6sKZQT1g==" saltValue="xSt23H4AS9ehsfHX5oF4B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2020-09-16T07:33:05Z</cp:lastPrinted>
  <dcterms:created xsi:type="dcterms:W3CDTF">2020-02-10T06:41:43Z</dcterms:created>
  <dcterms:modified xsi:type="dcterms:W3CDTF">2020-09-16T07:33:45Z</dcterms:modified>
  <cp:category/>
</cp:coreProperties>
</file>