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yonabaru322\Desktop\R30305〆　令和元年度財政状況資料集の作成等について\【財政状況資料集】_473481_与那原町_2019\"/>
    </mc:Choice>
  </mc:AlternateContent>
  <xr:revisionPtr revIDLastSave="0" documentId="13_ncr:1_{DB96DA3D-2FC7-4A74-B0FE-31019FA70922}" xr6:coauthVersionLast="45" xr6:coauthVersionMax="45" xr10:uidLastSave="{00000000-0000-0000-0000-000000000000}"/>
  <bookViews>
    <workbookView xWindow="2037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CO34" i="10"/>
  <c r="BW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<sst xmlns="http://schemas.openxmlformats.org/spreadsheetml/2006/main" count="1068" uniqueCount="587">
  <si>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</si>
  <si>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</si>
  <si>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</si>
  <si>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</si>
  <si>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</si>
  <si>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</si>
  <si>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</si>
  <si>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</si>
  <si>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</si>
  <si>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</si>
  <si>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</si>
  <si>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</si>
  <si>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</si>
  <si>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</si>
  <si>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</si>
  <si>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</si>
  <si>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</si>
  <si>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</si>
  <si>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</si>
  <si>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</si>
  <si>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</si>
  <si>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</si>
  <si>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</si>
  <si>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</si>
  <si>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</si>
  <si>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</si>
  <si>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</si>
  <si>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</si>
  <si>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</si>
  <si>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</si>
  <si>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</si>
  <si>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</si>
  <si>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</si>
  <si>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</si>
  <si>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</si>
  <si>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</si>
  <si>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</si>
  <si>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</si>
  <si>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</si>
  <si>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</si>
  <si>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</si>
  <si>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</si>
  <si>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</si>
  <si>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</si>
  <si>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</si>
  <si>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</si>
  <si>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</si>
  <si>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</si>
  <si>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</si>
  <si>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</si>
  <si>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</si>
  <si>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</si>
  <si>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</si>
  <si>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</si>
  <si>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</si>
  <si>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</si>
  <si>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</si>
  <si>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</si>
  <si>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</si>
  <si>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</si>
  <si>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</si>
  <si>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</si>
  <si>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</si>
  <si>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</si>
  <si>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</si>
  <si>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</si>
  <si>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</si>
  <si>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</si>
  <si>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</si>
  <si>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</si>
  <si>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</si>
  <si>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</si>
  <si>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</si>
  <si>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</si>
  <si>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</si>
  <si>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</si>
  <si>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</si>
  <si>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</si>
  <si>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</si>
  <si>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</si>
  <si>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</si>
  <si>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</si>
  <si>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</si>
  <si>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</si>
  <si>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</si>
  <si>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</si>
  <si>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</si>
  <si>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</si>
  <si>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</si>
  <si>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</si>
  <si>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</si>
  <si>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</si>
  <si>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</si>
  <si>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</si>
  <si>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</si>
  <si>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</si>
  <si>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</si>
  <si>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</si>
  <si>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与那原町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</si>
  <si>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</si>
  <si>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</si>
  <si>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</si>
  <si>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</si>
  <si>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</si>
  <si>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</si>
  <si>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</si>
  <si>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</si>
  <si>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</si>
  <si>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</si>
  <si>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</si>
  <si>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</si>
  <si>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</si>
  <si>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</si>
  <si>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</si>
  <si>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</si>
  <si>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</si>
  <si>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</si>
  <si>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</si>
  <si>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</si>
  <si>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</si>
  <si>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</si>
  <si>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</si>
  <si>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</si>
  <si>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</si>
  <si>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</si>
  <si>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</si>
  <si>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</si>
  <si>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</si>
  <si>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</si>
  <si>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</si>
  <si>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</si>
  <si>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</si>
  <si>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</si>
  <si>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</si>
  <si>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</si>
  <si>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</si>
  <si>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</si>
  <si>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</si>
  <si>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</si>
  <si>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</si>
  <si>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</si>
  <si>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</si>
  <si>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</si>
  <si>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</si>
  <si>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</si>
  <si>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</si>
  <si>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</si>
  <si>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</si>
  <si>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</si>
  <si>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</si>
  <si>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</si>
  <si>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</si>
  <si>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</si>
  <si>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</si>
  <si>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</si>
  <si>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</si>
  <si>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</si>
  <si>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</si>
  <si>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</si>
  <si>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</si>
  <si>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</si>
  <si>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</si>
  <si>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</si>
  <si>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</si>
  <si>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</si>
  <si>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</si>
  <si>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</si>
  <si>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</si>
  <si>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</si>
  <si>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</si>
  <si>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</si>
  <si>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</si>
  <si>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</si>
  <si>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</si>
  <si>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</si>
  <si>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</si>
  <si>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</si>
  <si>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</si>
  <si>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</si>
  <si>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</si>
  <si>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</si>
  <si>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</si>
  <si>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</si>
  <si>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</si>
  <si>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</si>
  <si>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</si>
  <si>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</si>
  <si>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</si>
  <si>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</si>
  <si>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</si>
  <si>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</si>
  <si>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</si>
  <si>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</si>
  <si>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</si>
  <si>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</si>
  <si>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</si>
  <si>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</si>
  <si>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</si>
  <si>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</si>
  <si>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</si>
  <si>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</si>
  <si>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</si>
  <si>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</si>
  <si>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</si>
  <si>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</si>
  <si>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</si>
  <si>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</si>
  <si>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</si>
  <si>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</si>
  <si>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</si>
  <si>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</si>
  <si>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沖縄県与那原町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</si>
  <si>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</si>
  <si>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</si>
  <si>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</si>
  <si>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</si>
  <si>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</si>
  <si>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</si>
  <si>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</si>
  <si>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</si>
  <si>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</si>
  <si>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</si>
  <si>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</si>
  <si>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</si>
  <si>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</si>
  <si>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</si>
  <si>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</si>
  <si>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</si>
  <si>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</si>
  <si>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</si>
  <si>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</si>
  <si>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</si>
  <si>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</si>
  <si>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</si>
  <si>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</si>
  <si>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</si>
  <si>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</si>
  <si>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</si>
  <si>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</si>
  <si>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</si>
  <si>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</si>
  <si>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</si>
  <si>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</si>
  <si>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</si>
  <si>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</si>
  <si>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</si>
  <si>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</si>
  <si>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</si>
  <si>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</si>
  <si>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</si>
  <si>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</si>
  <si>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</si>
  <si>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</si>
  <si>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</si>
  <si>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</si>
  <si>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</si>
  <si>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</si>
  <si>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</si>
  <si>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</si>
  <si>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</si>
  <si>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</si>
  <si>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</si>
  <si>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</si>
  <si>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</si>
  <si>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</si>
  <si>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</si>
  <si>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</si>
  <si>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</si>
  <si>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</si>
  <si>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</si>
  <si>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</si>
  <si>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</si>
  <si>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</si>
  <si>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</si>
  <si>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</si>
  <si>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</si>
  <si>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</si>
  <si>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</si>
  <si>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</si>
  <si>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</si>
  <si>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</si>
  <si>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</si>
  <si>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</si>
  <si>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</si>
  <si>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</si>
  <si>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</si>
  <si>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</si>
  <si>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</si>
  <si>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</si>
  <si>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</si>
  <si>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</si>
  <si>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</si>
  <si>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</si>
  <si>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</si>
  <si>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</si>
  <si>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</si>
  <si>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</si>
  <si>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</si>
  <si>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</si>
  <si>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</si>
  <si>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</si>
  <si>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</si>
  <si>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</si>
  <si>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</si>
  <si>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</si>
  <si>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</si>
  <si>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</si>
  <si>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</si>
  <si>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</si>
  <si>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</si>
  <si>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</si>
  <si>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</si>
  <si>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</si>
  <si>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</si>
  <si>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</si>
  <si>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</si>
  <si>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</si>
  <si>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</si>
  <si>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</si>
  <si>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</si>
  <si>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</si>
  <si>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</si>
  <si>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</si>
  <si>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</si>
  <si>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</si>
  <si>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</si>
  <si>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</si>
  <si>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</si>
  <si>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</si>
  <si>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</si>
  <si>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</si>
  <si>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</si>
  <si>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</si>
  <si>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</si>
  <si>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</si>
  <si>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</si>
  <si>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</si>
  <si>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</si>
  <si>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</si>
  <si>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</si>
  <si>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</si>
  <si>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</si>
  <si>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</si>
  <si>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</si>
  <si>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</si>
  <si>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</si>
  <si>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</si>
  <si>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</si>
  <si>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</si>
  <si>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</si>
  <si>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</si>
  <si>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</si>
  <si>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</si>
  <si>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</si>
  <si>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</si>
  <si>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</si>
  <si>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</si>
  <si>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</si>
  <si>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</si>
  <si>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</si>
  <si>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</si>
  <si>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</si>
  <si>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</si>
  <si>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</si>
  <si>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沖縄県与那原町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</si>
  <si>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</si>
  <si>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</si>
  <si>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</si>
  <si>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</si>
  <si>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</si>
  <si>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</si>
  <si>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</si>
  <si>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</si>
  <si>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</si>
  <si>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</si>
  <si>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</si>
  <si>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</si>
  <si>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</si>
  <si>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</si>
  <si>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</si>
  <si>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</si>
  <si>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</si>
  <si>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</si>
  <si>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</si>
  <si>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</si>
  <si>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</si>
  <si>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</si>
  <si>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</si>
  <si>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</si>
  <si>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</si>
  <si>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</si>
  <si>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</si>
  <si>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</si>
  <si>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</si>
  <si>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</si>
  <si>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</si>
  <si>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</si>
  <si>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</si>
  <si>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</si>
  <si>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</si>
  <si>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</si>
  <si>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</si>
  <si>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</si>
  <si>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</si>
  <si>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</si>
  <si>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</si>
  <si>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</si>
  <si>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</si>
  <si>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</si>
  <si>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</si>
  <si>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</si>
  <si>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</si>
  <si>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</si>
  <si>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</si>
  <si>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</si>
  <si>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</si>
  <si>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</si>
  <si>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</si>
  <si>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</si>
  <si>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</si>
  <si>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</si>
  <si>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</si>
  <si>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</si>
  <si>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</si>
  <si>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</si>
  <si>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</si>
  <si>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</si>
  <si>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</si>
  <si>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</si>
  <si>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</si>
  <si>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</si>
  <si>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</si>
  <si>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</si>
  <si>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</si>
  <si>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</si>
  <si>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</si>
  <si>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</si>
  <si>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</si>
  <si>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</si>
  <si>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</si>
  <si>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</si>
  <si>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</si>
  <si>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</si>
  <si>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</si>
  <si>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</si>
  <si>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</si>
  <si>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</si>
  <si>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</si>
  <si>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</si>
  <si>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</si>
  <si>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</si>
  <si>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</si>
  <si>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</si>
  <si>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</si>
  <si>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</si>
  <si>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</si>
  <si>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</si>
  <si>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</si>
  <si>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</si>
  <si>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</si>
  <si>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</si>
  <si>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</si>
  <si>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</si>
  <si>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</si>
  <si>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</si>
  <si>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</si>
  <si>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</si>
  <si>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</si>
  <si>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</si>
  <si>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</si>
  <si>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</si>
  <si>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</si>
  <si>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</si>
  <si>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</si>
  <si>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</si>
  <si>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</si>
  <si>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</si>
  <si>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</si>
  <si>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</si>
  <si>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</si>
  <si>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</si>
  <si>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</si>
  <si>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</si>
  <si>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</si>
  <si>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</si>
  <si>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</si>
  <si>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</si>
  <si>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</si>
  <si>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</si>
  <si>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</si>
  <si>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</si>
  <si>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</si>
  <si>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</si>
  <si>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</si>
  <si>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</si>
  <si>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</si>
  <si>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</si>
  <si>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</si>
  <si>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</si>
  <si>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</si>
  <si>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</si>
  <si>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</si>
  <si>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</si>
  <si>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</si>
  <si>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</si>
  <si>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</si>
  <si>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</si>
  <si>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</si>
  <si>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</si>
  <si>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</si>
  <si>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</si>
  <si>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</si>
  <si>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</si>
  <si>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</si>
  <si>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</si>
  <si>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</si>
  <si>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</si>
  <si>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</si>
  <si>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</si>
  <si>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</si>
  <si>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</si>
  <si>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</si>
  <si>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</si>
  <si>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</si>
  <si>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</si>
  <si>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</si>
  <si>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</si>
  <si>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</si>
  <si>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</si>
  <si>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</si>
  <si>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</si>
  <si>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</si>
  <si>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</si>
  <si>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</si>
  <si>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</si>
  <si>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</si>
  <si>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</si>
  <si>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</si>
  <si>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</si>
  <si>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</si>
  <si>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</si>
  <si>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</si>
  <si>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</si>
  <si>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</si>
  <si>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</si>
  <si>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</si>
  <si>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</si>
  <si>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</si>
  <si>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</si>
  <si>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</si>
  <si>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</si>
  <si>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</si>
  <si>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</si>
  <si>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</si>
  <si>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</si>
  <si>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</si>
  <si>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</si>
  <si>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</si>
  <si>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3.66</t>
  </si>
  <si>
    <t>▲ 7.38</t>
  </si>
  <si>
    <t>▲ 4.05</t>
  </si>
  <si>
    <t>▲ 3.47</t>
  </si>
  <si>
    <t>水道事業会計</t>
  </si>
  <si>
    <t>一般会計</t>
  </si>
  <si>
    <t>公共下水道事業特別会計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</si>
  <si>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</si>
  <si>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</si>
  <si>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</si>
  <si>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</si>
  <si>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</si>
  <si>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</si>
  <si>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</si>
  <si>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</si>
  <si>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</si>
  <si>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</si>
  <si>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公共施設等整備基金</t>
    <rPh sb="0" eb="9">
      <t>コウキョウシセツトウセイビキキン</t>
    </rPh>
    <phoneticPr fontId="5"/>
  </si>
  <si>
    <t>地域福祉基金</t>
    <rPh sb="0" eb="6">
      <t>チイキフクシキキン</t>
    </rPh>
    <phoneticPr fontId="5"/>
  </si>
  <si>
    <t>地域振興基金</t>
    <rPh sb="0" eb="4">
      <t>チイキシンコウ</t>
    </rPh>
    <rPh sb="4" eb="6">
      <t>キキン</t>
    </rPh>
    <phoneticPr fontId="5"/>
  </si>
  <si>
    <t>ふるさと基金</t>
    <rPh sb="4" eb="6">
      <t>キキン</t>
    </rPh>
    <phoneticPr fontId="5"/>
  </si>
  <si>
    <t>リサイクル基金</t>
    <rPh sb="5" eb="7">
      <t>キキン</t>
    </rPh>
    <phoneticPr fontId="5"/>
  </si>
  <si>
    <t>沖縄県市町村総合事務組合</t>
    <phoneticPr fontId="2"/>
  </si>
  <si>
    <t>東部消防組合</t>
    <phoneticPr fontId="2"/>
  </si>
  <si>
    <t>南部広域行政組合</t>
    <phoneticPr fontId="2"/>
  </si>
  <si>
    <t>南部広域市町村圏事務組合</t>
    <phoneticPr fontId="2"/>
  </si>
  <si>
    <t>沖縄県介護保険広域連合</t>
    <phoneticPr fontId="2"/>
  </si>
  <si>
    <t>沖縄県後期高齢者医療広域連合</t>
    <phoneticPr fontId="2"/>
  </si>
  <si>
    <t>沖縄県市町村自治会館管理組合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</si>
</sst>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8386-4E38-BBF9-D4DBE071B3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45364</c:v>
                </c:pt>
                <c:pt idx="1">
                  <c:v>50363</c:v>
                </c:pt>
                <c:pt idx="2">
                  <c:v>35871</c:v>
                </c:pt>
                <c:pt idx="3">
                  <c:v>29985</c:v>
                </c:pt>
                <c:pt idx="4">
                  <c:v>72694</c:v>
                </c:pt>
              </c:numCache>
            </c:numRef>
          </c:val>
          <c:smooth val="0"/>
          <c:extLst>
            <c:ext xmlns:c16="http://schemas.microsoft.com/office/drawing/2014/chart" uri="{C3380CC4-5D6E-409C-BE32-E72D297353CC}">
              <c16:uniqueId val="{00000001-8386-4E38-BBF9-D4DBE071B353}"/>
            </c:ext>
          </c:extLst>
        </c:ser>
        <c:dLbls>
          <c:showLegendKey val="0"/>
          <c:showVal val="0"/>
          <c:showCatName val="0"/>
          <c:showSerName val="0"/>
          <c:showPercent val="0"/>
          <c:showBubbleSize val="0"/>
        </c:dLbls>
        <c:marker val="1"/>
        <c:smooth val="0"/>
        <c:axId val="219372472"/>
        <c:axId val="442836816"/>
      </c:lineChart>
      <c:catAx>
        <c:axId val="219372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2836816"/>
        <c:crosses val="autoZero"/>
        <c:auto val="1"/>
        <c:lblAlgn val="ctr"/>
        <c:lblOffset val="100"/>
        <c:tickLblSkip val="1"/>
        <c:tickMarkSkip val="1"/>
        <c:noMultiLvlLbl val="0"/>
      </c:catAx>
      <c:valAx>
        <c:axId val="4428368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372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c:v>
                </c:pt>
                <c:pt idx="1">
                  <c:v>8.3800000000000008</c:v>
                </c:pt>
                <c:pt idx="2">
                  <c:v>3.91</c:v>
                </c:pt>
                <c:pt idx="3">
                  <c:v>2.35</c:v>
                </c:pt>
                <c:pt idx="4">
                  <c:v>1.29</c:v>
                </c:pt>
              </c:numCache>
            </c:numRef>
          </c:val>
          <c:extLst>
            <c:ext xmlns:c16="http://schemas.microsoft.com/office/drawing/2014/chart" uri="{C3380CC4-5D6E-409C-BE32-E72D297353CC}">
              <c16:uniqueId val="{00000000-1FFE-46A1-9A96-8D3BA4E4D8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36.909999999999997</c:v>
                </c:pt>
                <c:pt idx="1">
                  <c:v>39.21</c:v>
                </c:pt>
                <c:pt idx="2">
                  <c:v>39.549999999999997</c:v>
                </c:pt>
                <c:pt idx="3">
                  <c:v>38.58</c:v>
                </c:pt>
                <c:pt idx="4">
                  <c:v>37.35</c:v>
                </c:pt>
              </c:numCache>
            </c:numRef>
          </c:val>
          <c:extLst>
            <c:ext xmlns:c16="http://schemas.microsoft.com/office/drawing/2014/chart" uri="{C3380CC4-5D6E-409C-BE32-E72D297353CC}">
              <c16:uniqueId val="{00000001-1FFE-46A1-9A96-8D3BA4E4D897}"/>
            </c:ext>
          </c:extLst>
        </c:ser>
        <c:dLbls>
          <c:showLegendKey val="0"/>
          <c:showVal val="0"/>
          <c:showCatName val="0"/>
          <c:showSerName val="0"/>
          <c:showPercent val="0"/>
          <c:showBubbleSize val="0"/>
        </c:dLbls>
        <c:gapWidth val="250"/>
        <c:overlap val="100"/>
        <c:axId val="448876496"/>
        <c:axId val="445565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-3.66</c:v>
                </c:pt>
                <c:pt idx="1">
                  <c:v>2.4900000000000002</c:v>
                </c:pt>
                <c:pt idx="2">
                  <c:v>-7.38</c:v>
                </c:pt>
                <c:pt idx="3">
                  <c:v>-4.05</c:v>
                </c:pt>
                <c:pt idx="4">
                  <c:v>-3.47</c:v>
                </c:pt>
              </c:numCache>
            </c:numRef>
          </c:val>
          <c:smooth val="0"/>
          <c:extLst>
            <c:ext xmlns:c16="http://schemas.microsoft.com/office/drawing/2014/chart" uri="{C3380CC4-5D6E-409C-BE32-E72D297353CC}">
              <c16:uniqueId val="{00000002-1FFE-46A1-9A96-8D3BA4E4D897}"/>
            </c:ext>
          </c:extLst>
        </c:ser>
        <c:dLbls>
          <c:showLegendKey val="0"/>
          <c:showVal val="0"/>
          <c:showCatName val="0"/>
          <c:showSerName val="0"/>
          <c:showPercent val="0"/>
          <c:showBubbleSize val="0"/>
        </c:dLbls>
        <c:marker val="1"/>
        <c:smooth val="0"/>
        <c:axId val="448876496"/>
        <c:axId val="445565752"/>
      </c:lineChart>
      <c:catAx>
        <c:axId val="44887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5565752"/>
        <c:crosses val="autoZero"/>
        <c:auto val="1"/>
        <c:lblAlgn val="ctr"/>
        <c:lblOffset val="100"/>
        <c:tickLblSkip val="1"/>
        <c:tickMarkSkip val="1"/>
        <c:noMultiLvlLbl val="0"/>
      </c:catAx>
      <c:valAx>
        <c:axId val="445565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87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DE-4A88-B33F-E316F699E4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DE-4A88-B33F-E316F699E4F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3DE-4A88-B33F-E316F699E4F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3DE-4A88-B33F-E316F699E4F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3DE-4A88-B33F-E316F699E4F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0.03</c:v>
                </c:pt>
                <c:pt idx="8">
                  <c:v>#N/A</c:v>
                </c:pt>
                <c:pt idx="9">
                  <c:v>0</c:v>
                </c:pt>
              </c:numCache>
            </c:numRef>
          </c:val>
          <c:extLst>
            <c:ext xmlns:c16="http://schemas.microsoft.com/office/drawing/2014/chart" uri="{C3380CC4-5D6E-409C-BE32-E72D297353CC}">
              <c16:uniqueId val="{00000005-A3DE-4A88-B33F-E316F699E4F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0.05</c:v>
                </c:pt>
                <c:pt idx="2">
                  <c:v>#N/A</c:v>
                </c:pt>
                <c:pt idx="3">
                  <c:v>0.11</c:v>
                </c:pt>
                <c:pt idx="4">
                  <c:v>#N/A</c:v>
                </c:pt>
                <c:pt idx="5">
                  <c:v>7.0000000000000007E-2</c:v>
                </c:pt>
                <c:pt idx="6">
                  <c:v>#N/A</c:v>
                </c:pt>
                <c:pt idx="7">
                  <c:v>0.11</c:v>
                </c:pt>
                <c:pt idx="8">
                  <c:v>#N/A</c:v>
                </c:pt>
                <c:pt idx="9">
                  <c:v>7.0000000000000007E-2</c:v>
                </c:pt>
              </c:numCache>
            </c:numRef>
          </c:val>
          <c:extLst>
            <c:ext xmlns:c16="http://schemas.microsoft.com/office/drawing/2014/chart" uri="{C3380CC4-5D6E-409C-BE32-E72D297353CC}">
              <c16:uniqueId val="{00000006-A3DE-4A88-B33F-E316F699E4F8}"/>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0.38</c:v>
                </c:pt>
                <c:pt idx="2">
                  <c:v>#N/A</c:v>
                </c:pt>
                <c:pt idx="3">
                  <c:v>0.16</c:v>
                </c:pt>
                <c:pt idx="4">
                  <c:v>#N/A</c:v>
                </c:pt>
                <c:pt idx="5">
                  <c:v>0.12</c:v>
                </c:pt>
                <c:pt idx="6">
                  <c:v>#N/A</c:v>
                </c:pt>
                <c:pt idx="7">
                  <c:v>0.08</c:v>
                </c:pt>
                <c:pt idx="8">
                  <c:v>#N/A</c:v>
                </c:pt>
                <c:pt idx="9">
                  <c:v>0.14000000000000001</c:v>
                </c:pt>
              </c:numCache>
            </c:numRef>
          </c:val>
          <c:extLst>
            <c:ext xmlns:c16="http://schemas.microsoft.com/office/drawing/2014/chart" uri="{C3380CC4-5D6E-409C-BE32-E72D297353CC}">
              <c16:uniqueId val="{00000007-A3DE-4A88-B33F-E316F699E4F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c:v>
                </c:pt>
                <c:pt idx="2">
                  <c:v>#N/A</c:v>
                </c:pt>
                <c:pt idx="3">
                  <c:v>8.3699999999999992</c:v>
                </c:pt>
                <c:pt idx="4">
                  <c:v>#N/A</c:v>
                </c:pt>
                <c:pt idx="5">
                  <c:v>4.05</c:v>
                </c:pt>
                <c:pt idx="6">
                  <c:v>#N/A</c:v>
                </c:pt>
                <c:pt idx="7">
                  <c:v>2.34</c:v>
                </c:pt>
                <c:pt idx="8">
                  <c:v>#N/A</c:v>
                </c:pt>
                <c:pt idx="9">
                  <c:v>1.28</c:v>
                </c:pt>
              </c:numCache>
            </c:numRef>
          </c:val>
          <c:extLst>
            <c:ext xmlns:c16="http://schemas.microsoft.com/office/drawing/2014/chart" uri="{C3380CC4-5D6E-409C-BE32-E72D297353CC}">
              <c16:uniqueId val="{00000008-A3DE-4A88-B33F-E316F699E4F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6.72</c:v>
                </c:pt>
                <c:pt idx="2">
                  <c:v>#N/A</c:v>
                </c:pt>
                <c:pt idx="3">
                  <c:v>6.68</c:v>
                </c:pt>
                <c:pt idx="4">
                  <c:v>#N/A</c:v>
                </c:pt>
                <c:pt idx="5">
                  <c:v>6.49</c:v>
                </c:pt>
                <c:pt idx="6">
                  <c:v>#N/A</c:v>
                </c:pt>
                <c:pt idx="7">
                  <c:v>6.05</c:v>
                </c:pt>
                <c:pt idx="8">
                  <c:v>#N/A</c:v>
                </c:pt>
                <c:pt idx="9">
                  <c:v>6.13</c:v>
                </c:pt>
              </c:numCache>
            </c:numRef>
          </c:val>
          <c:extLst>
            <c:ext xmlns:c16="http://schemas.microsoft.com/office/drawing/2014/chart" uri="{C3380CC4-5D6E-409C-BE32-E72D297353CC}">
              <c16:uniqueId val="{00000009-A3DE-4A88-B33F-E316F699E4F8}"/>
            </c:ext>
          </c:extLst>
        </c:ser>
        <c:dLbls>
          <c:showLegendKey val="0"/>
          <c:showVal val="0"/>
          <c:showCatName val="0"/>
          <c:showSerName val="0"/>
          <c:showPercent val="0"/>
          <c:showBubbleSize val="0"/>
        </c:dLbls>
        <c:gapWidth val="150"/>
        <c:overlap val="100"/>
        <c:axId val="443168184"/>
        <c:axId val="445900544"/>
      </c:barChart>
      <c:catAx>
        <c:axId val="44316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900544"/>
        <c:crosses val="autoZero"/>
        <c:auto val="1"/>
        <c:lblAlgn val="ctr"/>
        <c:lblOffset val="100"/>
        <c:tickLblSkip val="1"/>
        <c:tickMarkSkip val="1"/>
        <c:noMultiLvlLbl val="0"/>
      </c:catAx>
      <c:valAx>
        <c:axId val="44590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168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493</c:v>
                </c:pt>
                <c:pt idx="5">
                  <c:v>494</c:v>
                </c:pt>
                <c:pt idx="8">
                  <c:v>506</c:v>
                </c:pt>
                <c:pt idx="11">
                  <c:v>508</c:v>
                </c:pt>
                <c:pt idx="14">
                  <c:v>512</c:v>
                </c:pt>
              </c:numCache>
            </c:numRef>
          </c:val>
          <c:extLst>
            <c:ext xmlns:c16="http://schemas.microsoft.com/office/drawing/2014/chart" uri="{C3380CC4-5D6E-409C-BE32-E72D297353CC}">
              <c16:uniqueId val="{00000000-3B41-4339-B595-123B75C9DB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41-4339-B595-123B75C9DB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B41-4339-B595-123B75C9DB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28</c:v>
                </c:pt>
                <c:pt idx="3">
                  <c:v>42</c:v>
                </c:pt>
                <c:pt idx="6">
                  <c:v>59</c:v>
                </c:pt>
                <c:pt idx="9">
                  <c:v>34</c:v>
                </c:pt>
                <c:pt idx="12">
                  <c:v>40</c:v>
                </c:pt>
              </c:numCache>
            </c:numRef>
          </c:val>
          <c:extLst>
            <c:ext xmlns:c16="http://schemas.microsoft.com/office/drawing/2014/chart" uri="{C3380CC4-5D6E-409C-BE32-E72D297353CC}">
              <c16:uniqueId val="{00000003-3B41-4339-B595-123B75C9DB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130</c:v>
                </c:pt>
                <c:pt idx="3">
                  <c:v>125</c:v>
                </c:pt>
                <c:pt idx="6">
                  <c:v>132</c:v>
                </c:pt>
                <c:pt idx="9">
                  <c:v>144</c:v>
                </c:pt>
                <c:pt idx="12">
                  <c:v>146</c:v>
                </c:pt>
              </c:numCache>
            </c:numRef>
          </c:val>
          <c:extLst>
            <c:ext xmlns:c16="http://schemas.microsoft.com/office/drawing/2014/chart" uri="{C3380CC4-5D6E-409C-BE32-E72D297353CC}">
              <c16:uniqueId val="{00000004-3B41-4339-B595-123B75C9DB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41-4339-B595-123B75C9DB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41-4339-B595-123B75C9DB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524</c:v>
                </c:pt>
                <c:pt idx="3">
                  <c:v>484</c:v>
                </c:pt>
                <c:pt idx="6">
                  <c:v>500</c:v>
                </c:pt>
                <c:pt idx="9">
                  <c:v>527</c:v>
                </c:pt>
                <c:pt idx="12">
                  <c:v>540</c:v>
                </c:pt>
              </c:numCache>
            </c:numRef>
          </c:val>
          <c:extLst>
            <c:ext xmlns:c16="http://schemas.microsoft.com/office/drawing/2014/chart" uri="{C3380CC4-5D6E-409C-BE32-E72D297353CC}">
              <c16:uniqueId val="{00000007-3B41-4339-B595-123B75C9DBD2}"/>
            </c:ext>
          </c:extLst>
        </c:ser>
        <c:dLbls>
          <c:showLegendKey val="0"/>
          <c:showVal val="0"/>
          <c:showCatName val="0"/>
          <c:showSerName val="0"/>
          <c:showPercent val="0"/>
          <c:showBubbleSize val="0"/>
        </c:dLbls>
        <c:gapWidth val="100"/>
        <c:overlap val="100"/>
        <c:axId val="440698568"/>
        <c:axId val="449631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189</c:v>
                </c:pt>
                <c:pt idx="2">
                  <c:v>#N/A</c:v>
                </c:pt>
                <c:pt idx="3">
                  <c:v>#N/A</c:v>
                </c:pt>
                <c:pt idx="4">
                  <c:v>157</c:v>
                </c:pt>
                <c:pt idx="5">
                  <c:v>#N/A</c:v>
                </c:pt>
                <c:pt idx="6">
                  <c:v>#N/A</c:v>
                </c:pt>
                <c:pt idx="7">
                  <c:v>185</c:v>
                </c:pt>
                <c:pt idx="8">
                  <c:v>#N/A</c:v>
                </c:pt>
                <c:pt idx="9">
                  <c:v>#N/A</c:v>
                </c:pt>
                <c:pt idx="10">
                  <c:v>197</c:v>
                </c:pt>
                <c:pt idx="11">
                  <c:v>#N/A</c:v>
                </c:pt>
                <c:pt idx="12">
                  <c:v>#N/A</c:v>
                </c:pt>
                <c:pt idx="13">
                  <c:v>214</c:v>
                </c:pt>
                <c:pt idx="14">
                  <c:v>#N/A</c:v>
                </c:pt>
              </c:numCache>
            </c:numRef>
          </c:val>
          <c:smooth val="0"/>
          <c:extLst>
            <c:ext xmlns:c16="http://schemas.microsoft.com/office/drawing/2014/chart" uri="{C3380CC4-5D6E-409C-BE32-E72D297353CC}">
              <c16:uniqueId val="{00000008-3B41-4339-B595-123B75C9DBD2}"/>
            </c:ext>
          </c:extLst>
        </c:ser>
        <c:dLbls>
          <c:showLegendKey val="0"/>
          <c:showVal val="0"/>
          <c:showCatName val="0"/>
          <c:showSerName val="0"/>
          <c:showPercent val="0"/>
          <c:showBubbleSize val="0"/>
        </c:dLbls>
        <c:marker val="1"/>
        <c:smooth val="0"/>
        <c:axId val="440698568"/>
        <c:axId val="449631576"/>
      </c:lineChart>
      <c:catAx>
        <c:axId val="440698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9631576"/>
        <c:crosses val="autoZero"/>
        <c:auto val="1"/>
        <c:lblAlgn val="ctr"/>
        <c:lblOffset val="100"/>
        <c:tickLblSkip val="1"/>
        <c:tickMarkSkip val="1"/>
        <c:noMultiLvlLbl val="0"/>
      </c:catAx>
      <c:valAx>
        <c:axId val="449631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698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5774</c:v>
                </c:pt>
                <c:pt idx="5">
                  <c:v>5621</c:v>
                </c:pt>
                <c:pt idx="8">
                  <c:v>5475</c:v>
                </c:pt>
                <c:pt idx="11">
                  <c:v>5429</c:v>
                </c:pt>
                <c:pt idx="14">
                  <c:v>5503</c:v>
                </c:pt>
              </c:numCache>
            </c:numRef>
          </c:val>
          <c:extLst>
            <c:ext xmlns:c16="http://schemas.microsoft.com/office/drawing/2014/chart" uri="{C3380CC4-5D6E-409C-BE32-E72D297353CC}">
              <c16:uniqueId val="{00000000-8FA4-49F8-B0D0-5FE6C7DEC7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434</c:v>
                </c:pt>
                <c:pt idx="5">
                  <c:v>372</c:v>
                </c:pt>
                <c:pt idx="8">
                  <c:v>324</c:v>
                </c:pt>
                <c:pt idx="11">
                  <c:v>284</c:v>
                </c:pt>
                <c:pt idx="14">
                  <c:v>244</c:v>
                </c:pt>
              </c:numCache>
            </c:numRef>
          </c:val>
          <c:extLst>
            <c:ext xmlns:c16="http://schemas.microsoft.com/office/drawing/2014/chart" uri="{C3380CC4-5D6E-409C-BE32-E72D297353CC}">
              <c16:uniqueId val="{00000001-8FA4-49F8-B0D0-5FE6C7DEC7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1771</c:v>
                </c:pt>
                <c:pt idx="5">
                  <c:v>1888</c:v>
                </c:pt>
                <c:pt idx="8">
                  <c:v>2069</c:v>
                </c:pt>
                <c:pt idx="11">
                  <c:v>2123</c:v>
                </c:pt>
                <c:pt idx="14">
                  <c:v>1900</c:v>
                </c:pt>
              </c:numCache>
            </c:numRef>
          </c:val>
          <c:extLst>
            <c:ext xmlns:c16="http://schemas.microsoft.com/office/drawing/2014/chart" uri="{C3380CC4-5D6E-409C-BE32-E72D297353CC}">
              <c16:uniqueId val="{00000002-8FA4-49F8-B0D0-5FE6C7DEC7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A4-49F8-B0D0-5FE6C7DEC7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A4-49F8-B0D0-5FE6C7DEC7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A4-49F8-B0D0-5FE6C7DEC7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121</c:v>
                </c:pt>
                <c:pt idx="3">
                  <c:v>154</c:v>
                </c:pt>
                <c:pt idx="6">
                  <c:v>210</c:v>
                </c:pt>
                <c:pt idx="9">
                  <c:v>129</c:v>
                </c:pt>
                <c:pt idx="12">
                  <c:v>130</c:v>
                </c:pt>
              </c:numCache>
            </c:numRef>
          </c:val>
          <c:extLst>
            <c:ext xmlns:c16="http://schemas.microsoft.com/office/drawing/2014/chart" uri="{C3380CC4-5D6E-409C-BE32-E72D297353CC}">
              <c16:uniqueId val="{00000006-8FA4-49F8-B0D0-5FE6C7DEC7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547</c:v>
                </c:pt>
                <c:pt idx="3">
                  <c:v>458</c:v>
                </c:pt>
                <c:pt idx="6">
                  <c:v>427</c:v>
                </c:pt>
                <c:pt idx="9">
                  <c:v>351</c:v>
                </c:pt>
                <c:pt idx="12">
                  <c:v>427</c:v>
                </c:pt>
              </c:numCache>
            </c:numRef>
          </c:val>
          <c:extLst>
            <c:ext xmlns:c16="http://schemas.microsoft.com/office/drawing/2014/chart" uri="{C3380CC4-5D6E-409C-BE32-E72D297353CC}">
              <c16:uniqueId val="{00000007-8FA4-49F8-B0D0-5FE6C7DEC7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2591</c:v>
                </c:pt>
                <c:pt idx="3">
                  <c:v>2595</c:v>
                </c:pt>
                <c:pt idx="6">
                  <c:v>2280</c:v>
                </c:pt>
                <c:pt idx="9">
                  <c:v>2251</c:v>
                </c:pt>
                <c:pt idx="12">
                  <c:v>2450</c:v>
                </c:pt>
              </c:numCache>
            </c:numRef>
          </c:val>
          <c:extLst>
            <c:ext xmlns:c16="http://schemas.microsoft.com/office/drawing/2014/chart" uri="{C3380CC4-5D6E-409C-BE32-E72D297353CC}">
              <c16:uniqueId val="{00000008-8FA4-49F8-B0D0-5FE6C7DEC7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A4-49F8-B0D0-5FE6C7DEC7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6315</c:v>
                </c:pt>
                <c:pt idx="3">
                  <c:v>6230</c:v>
                </c:pt>
                <c:pt idx="6">
                  <c:v>6097</c:v>
                </c:pt>
                <c:pt idx="9">
                  <c:v>5985</c:v>
                </c:pt>
                <c:pt idx="12">
                  <c:v>6421</c:v>
                </c:pt>
              </c:numCache>
            </c:numRef>
          </c:val>
          <c:extLst>
            <c:ext xmlns:c16="http://schemas.microsoft.com/office/drawing/2014/chart" uri="{C3380CC4-5D6E-409C-BE32-E72D297353CC}">
              <c16:uniqueId val="{0000000A-8FA4-49F8-B0D0-5FE6C7DEC770}"/>
            </c:ext>
          </c:extLst>
        </c:ser>
        <c:dLbls>
          <c:showLegendKey val="0"/>
          <c:showVal val="0"/>
          <c:showCatName val="0"/>
          <c:showSerName val="0"/>
          <c:showPercent val="0"/>
          <c:showBubbleSize val="0"/>
        </c:dLbls>
        <c:gapWidth val="100"/>
        <c:overlap val="100"/>
        <c:axId val="444328472"/>
        <c:axId val="454575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1594</c:v>
                </c:pt>
                <c:pt idx="2">
                  <c:v>#N/A</c:v>
                </c:pt>
                <c:pt idx="3">
                  <c:v>#N/A</c:v>
                </c:pt>
                <c:pt idx="4">
                  <c:v>1556</c:v>
                </c:pt>
                <c:pt idx="5">
                  <c:v>#N/A</c:v>
                </c:pt>
                <c:pt idx="6">
                  <c:v>#N/A</c:v>
                </c:pt>
                <c:pt idx="7">
                  <c:v>1147</c:v>
                </c:pt>
                <c:pt idx="8">
                  <c:v>#N/A</c:v>
                </c:pt>
                <c:pt idx="9">
                  <c:v>#N/A</c:v>
                </c:pt>
                <c:pt idx="10">
                  <c:v>880</c:v>
                </c:pt>
                <c:pt idx="11">
                  <c:v>#N/A</c:v>
                </c:pt>
                <c:pt idx="12">
                  <c:v>#N/A</c:v>
                </c:pt>
                <c:pt idx="13">
                  <c:v>1781</c:v>
                </c:pt>
                <c:pt idx="14">
                  <c:v>#N/A</c:v>
                </c:pt>
              </c:numCache>
            </c:numRef>
          </c:val>
          <c:smooth val="0"/>
          <c:extLst>
            <c:ext xmlns:c16="http://schemas.microsoft.com/office/drawing/2014/chart" uri="{C3380CC4-5D6E-409C-BE32-E72D297353CC}">
              <c16:uniqueId val="{0000000B-8FA4-49F8-B0D0-5FE6C7DEC770}"/>
            </c:ext>
          </c:extLst>
        </c:ser>
        <c:dLbls>
          <c:showLegendKey val="0"/>
          <c:showVal val="0"/>
          <c:showCatName val="0"/>
          <c:showSerName val="0"/>
          <c:showPercent val="0"/>
          <c:showBubbleSize val="0"/>
        </c:dLbls>
        <c:marker val="1"/>
        <c:smooth val="0"/>
        <c:axId val="444328472"/>
        <c:axId val="454575976"/>
      </c:lineChart>
      <c:catAx>
        <c:axId val="444328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4575976"/>
        <c:crosses val="autoZero"/>
        <c:auto val="1"/>
        <c:lblAlgn val="ctr"/>
        <c:lblOffset val="100"/>
        <c:tickLblSkip val="1"/>
        <c:tickMarkSkip val="1"/>
        <c:noMultiLvlLbl val="0"/>
      </c:catAx>
      <c:valAx>
        <c:axId val="454575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328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1530</c:v>
                </c:pt>
                <c:pt idx="1">
                  <c:v>1517</c:v>
                </c:pt>
                <c:pt idx="2">
                  <c:v>1509</c:v>
                </c:pt>
              </c:numCache>
            </c:numRef>
          </c:val>
          <c:extLst>
            <c:ext xmlns:c16="http://schemas.microsoft.com/office/drawing/2014/chart" uri="{C3380CC4-5D6E-409C-BE32-E72D297353CC}">
              <c16:uniqueId val="{00000000-2B99-4ECA-BF97-BA118E8319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107</c:v>
                </c:pt>
                <c:pt idx="1">
                  <c:v>107</c:v>
                </c:pt>
                <c:pt idx="2">
                  <c:v>107</c:v>
                </c:pt>
              </c:numCache>
            </c:numRef>
          </c:val>
          <c:extLst>
            <c:ext xmlns:c16="http://schemas.microsoft.com/office/drawing/2014/chart" uri="{C3380CC4-5D6E-409C-BE32-E72D297353CC}">
              <c16:uniqueId val="{00000001-2B99-4ECA-BF97-BA118E8319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432</c:v>
                </c:pt>
                <c:pt idx="1">
                  <c:v>499</c:v>
                </c:pt>
                <c:pt idx="2">
                  <c:v>284</c:v>
                </c:pt>
              </c:numCache>
            </c:numRef>
          </c:val>
          <c:extLst>
            <c:ext xmlns:c16="http://schemas.microsoft.com/office/drawing/2014/chart" uri="{C3380CC4-5D6E-409C-BE32-E72D297353CC}">
              <c16:uniqueId val="{00000002-2B99-4ECA-BF97-BA118E8319B0}"/>
            </c:ext>
          </c:extLst>
        </c:ser>
        <c:dLbls>
          <c:showLegendKey val="0"/>
          <c:showVal val="0"/>
          <c:showCatName val="0"/>
          <c:showSerName val="0"/>
          <c:showPercent val="0"/>
          <c:showBubbleSize val="0"/>
        </c:dLbls>
        <c:gapWidth val="120"/>
        <c:overlap val="100"/>
        <c:axId val="454579112"/>
        <c:axId val="454576368"/>
      </c:barChart>
      <c:catAx>
        <c:axId val="454579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4576368"/>
        <c:crosses val="autoZero"/>
        <c:auto val="1"/>
        <c:lblAlgn val="ctr"/>
        <c:lblOffset val="100"/>
        <c:tickLblSkip val="1"/>
        <c:tickMarkSkip val="1"/>
        <c:noMultiLvlLbl val="0"/>
      </c:catAx>
      <c:valAx>
        <c:axId val="454576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4579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19,982
19,841
5.18
8,418,503
8,359,412
52,094
4,038,896
6,421,103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町単独で見た場合、人口増加に伴う町税等の伸びにより、近年増加傾向にあるが、全国平均と比較すると、低くなっている。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全国平均を下回る所得や、町内に中心となる基幹産業がないため、財政基盤が弱いことが要因となっている。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24871</xdr:rowOff>
    </xdr:from>
    <xdr:to>
      <xdr:col>23</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3972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44979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4072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44979</xdr:rowOff>
    </xdr:from>
    <xdr:to>
      <xdr:col>15</xdr:col>
      <xdr:colOff>82550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145521</xdr:rowOff>
    </xdr:from>
    <xdr:to>
      <xdr:col>23</xdr:col>
      <xdr:colOff>184150</xdr:colOff>
      <xdr:row>43</xdr:row>
      <xdr:rowOff>75671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117598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1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165629</xdr:rowOff>
    </xdr:from>
    <xdr:to>
      <xdr:col>15</xdr:col>
      <xdr:colOff>133350</xdr:colOff>
      <xdr:row>43</xdr:row>
      <xdr:rowOff>95779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80556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前年度よりさらに増加し、財政の硬直化が進んでいる。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要因の一つとして、人口増加、高齢化に伴う扶助費の増加が挙げられ、人口増加のピークを迎える令和７年（第５次総合計画人口推計より）まではこの傾向が続くと考えられる。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これまで以上に自主財源確保に努めるとともに、歳出抑制策に努めていく。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1451</xdr:rowOff>
    </xdr:from>
    <xdr:to>
      <xdr:col>23</xdr:col>
      <xdr:colOff>133350</xdr:colOff>
      <xdr:row>64</xdr:row>
      <xdr:rowOff>66947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0974251"/>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1451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096391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128088</xdr:rowOff>
    </xdr:from>
    <xdr:to>
      <xdr:col>15</xdr:col>
      <xdr:colOff>82550</xdr:colOff>
      <xdr:row>63</xdr:row>
      <xdr:rowOff>162560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092943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128088</xdr:rowOff>
    </xdr:from>
    <xdr:to>
      <xdr:col>11</xdr:col>
      <xdr:colOff>31750</xdr:colOff>
      <xdr:row>63</xdr:row>
      <xdr:rowOff>155666</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092943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16147</xdr:rowOff>
    </xdr:from>
    <xdr:to>
      <xdr:col>23</xdr:col>
      <xdr:colOff>184150</xdr:colOff>
      <xdr:row>64</xdr:row>
      <xdr:rowOff>117747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159674</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9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122101</xdr:rowOff>
    </xdr:from>
    <xdr:to>
      <xdr:col>19</xdr:col>
      <xdr:colOff>184150</xdr:colOff>
      <xdr:row>64</xdr:row>
      <xdr:rowOff>52251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37028</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00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77288</xdr:rowOff>
    </xdr:from>
    <xdr:to>
      <xdr:col>11</xdr:col>
      <xdr:colOff>82550</xdr:colOff>
      <xdr:row>64</xdr:row>
      <xdr:rowOff>7438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17615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6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104866</xdr:rowOff>
    </xdr:from>
    <xdr:to>
      <xdr:col>7</xdr:col>
      <xdr:colOff>31750</xdr:colOff>
      <xdr:row>64</xdr:row>
      <xdr:rowOff>35016</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19793</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人件費は、これまで与那原町定員管理適正化計画による見直しを行っており、町民人口が増加する中でも職員数を抑制することで、低く推移してきた。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物件費も、過去の与那原町緊急財政健全化計画による抑制をして移行、これを継続してきた結果、類似団体以下を維持できている。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24874</xdr:rowOff>
    </xdr:from>
    <xdr:to>
      <xdr:col>23</xdr:col>
      <xdr:colOff>133350</xdr:colOff>
      <xdr:row>81</xdr:row>
      <xdr:rowOff>30536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3912324"/>
          <a:ext cx="8382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15850</xdr:rowOff>
    </xdr:from>
    <xdr:to>
      <xdr:col>19</xdr:col>
      <xdr:colOff>133350</xdr:colOff>
      <xdr:row>81</xdr:row>
      <xdr:rowOff>30536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903300"/>
          <a:ext cx="8890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155617</xdr:rowOff>
    </xdr:from>
    <xdr:to>
      <xdr:col>15</xdr:col>
      <xdr:colOff>82550</xdr:colOff>
      <xdr:row>81</xdr:row>
      <xdr:rowOff>15850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71617"/>
          <a:ext cx="8890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155617</xdr:rowOff>
    </xdr:from>
    <xdr:to>
      <xdr:col>11</xdr:col>
      <xdr:colOff>31750</xdr:colOff>
      <xdr:row>81</xdr:row>
      <xdr:rowOff>8643</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871617"/>
          <a:ext cx="8890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145524</xdr:rowOff>
    </xdr:from>
    <xdr:to>
      <xdr:col>23</xdr:col>
      <xdr:colOff>184150</xdr:colOff>
      <xdr:row>81</xdr:row>
      <xdr:rowOff>75674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66801</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78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151186</xdr:rowOff>
    </xdr:from>
    <xdr:to>
      <xdr:col>19</xdr:col>
      <xdr:colOff>184150</xdr:colOff>
      <xdr:row>81</xdr:row>
      <xdr:rowOff>81336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91513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63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136500</xdr:rowOff>
    </xdr:from>
    <xdr:to>
      <xdr:col>15</xdr:col>
      <xdr:colOff>133350</xdr:colOff>
      <xdr:row>81</xdr:row>
      <xdr:rowOff>66650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76827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6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104817</xdr:rowOff>
    </xdr:from>
    <xdr:to>
      <xdr:col>11</xdr:col>
      <xdr:colOff>82550</xdr:colOff>
      <xdr:row>81</xdr:row>
      <xdr:rowOff>34967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2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45144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8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129293</xdr:rowOff>
    </xdr:from>
    <xdr:to>
      <xdr:col>7</xdr:col>
      <xdr:colOff>31750</xdr:colOff>
      <xdr:row>81</xdr:row>
      <xdr:rowOff>59443</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4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69620</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61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給与水準は、類似団体平均より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ポイント高、全国町村平均より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ポイント高となっていることから、将来的な人件費増への対応を考慮する必要がある。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91546</xdr:rowOff>
    </xdr:from>
    <xdr:to>
      <xdr:col>81</xdr:col>
      <xdr:colOff>44450</xdr:colOff>
      <xdr:row>86</xdr:row>
      <xdr:rowOff>111654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6179800" y="1483624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91546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5290800" y="14765866"/>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41275</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4401800" y="147658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87</xdr:row>
      <xdr:rowOff>80963</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flipV="1">
          <a:off x="13512800" y="14785975"/>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60854</xdr:rowOff>
    </xdr:from>
    <xdr:to>
      <xdr:col>81</xdr:col>
      <xdr:colOff>95250</xdr:colOff>
      <xdr:row>86</xdr:row>
      <xdr:rowOff>162454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8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32931</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7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40746</xdr:rowOff>
    </xdr:from>
    <xdr:to>
      <xdr:col>77</xdr:col>
      <xdr:colOff>95250</xdr:colOff>
      <xdr:row>86</xdr:row>
      <xdr:rowOff>142346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7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127123</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487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30163</xdr:rowOff>
    </xdr:from>
    <xdr:to>
      <xdr:col>64</xdr:col>
      <xdr:colOff>152400</xdr:colOff>
      <xdr:row>87</xdr:row>
      <xdr:rowOff>131763</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116540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与那原町定員管理適正化計画に基づき職員数の抑制に努めており、その結果、類似団体平均を大幅に下回る職員数となっている。今後も、計画と行政サービス提供のバランスを勘案しつつ適正化に努めていく。</a:t>
          </a: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169273</xdr:rowOff>
    </xdr:from>
    <xdr:to>
      <xdr:col>81</xdr:col>
      <xdr:colOff>44450</xdr:colOff>
      <xdr:row>60</xdr:row>
      <xdr:rowOff>3568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6179800" y="10284823"/>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164677</xdr:rowOff>
    </xdr:from>
    <xdr:to>
      <xdr:col>77</xdr:col>
      <xdr:colOff>44450</xdr:colOff>
      <xdr:row>60</xdr:row>
      <xdr:rowOff>3568</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5290800" y="1028022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160080</xdr:rowOff>
    </xdr:from>
    <xdr:to>
      <xdr:col>72</xdr:col>
      <xdr:colOff>203200</xdr:colOff>
      <xdr:row>59</xdr:row>
      <xdr:rowOff>164677</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027563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160080</xdr:rowOff>
    </xdr:from>
    <xdr:to>
      <xdr:col>68</xdr:col>
      <xdr:colOff>152400</xdr:colOff>
      <xdr:row>59</xdr:row>
      <xdr:rowOff>160080</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a:off x="13512800" y="102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118473</xdr:rowOff>
    </xdr:from>
    <xdr:to>
      <xdr:col>81</xdr:col>
      <xdr:colOff>95250</xdr:colOff>
      <xdr:row>60</xdr:row>
      <xdr:rowOff>48623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135000</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124218</xdr:rowOff>
    </xdr:from>
    <xdr:to>
      <xdr:col>77</xdr:col>
      <xdr:colOff>95250</xdr:colOff>
      <xdr:row>60</xdr:row>
      <xdr:rowOff>54368</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2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64545</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00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113877</xdr:rowOff>
    </xdr:from>
    <xdr:to>
      <xdr:col>73</xdr:col>
      <xdr:colOff>44450</xdr:colOff>
      <xdr:row>60</xdr:row>
      <xdr:rowOff>44027</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54204</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109280</xdr:rowOff>
    </xdr:from>
    <xdr:to>
      <xdr:col>68</xdr:col>
      <xdr:colOff>203200</xdr:colOff>
      <xdr:row>60</xdr:row>
      <xdr:rowOff>39430</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49607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109280</xdr:rowOff>
    </xdr:from>
    <xdr:to>
      <xdr:col>64</xdr:col>
      <xdr:colOff>152400</xdr:colOff>
      <xdr:row>60</xdr:row>
      <xdr:rowOff>39430</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49607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大型の公共投資事業の計画的な実施により、他団体と比較すると、低い比率となっているが、今後は、現在進行中の新庁舎整備事業や一部事務組合における新規の公共投資事業に伴い増加が予測される。事業の必要性を十分に検証しつつ計画的な執行に努めていく。</a:t>
          </a: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40</xdr:row>
      <xdr:rowOff>160782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99947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141478</xdr:rowOff>
    </xdr:from>
    <xdr:to>
      <xdr:col>77</xdr:col>
      <xdr:colOff>44450</xdr:colOff>
      <xdr:row>40</xdr:row>
      <xdr:rowOff>141478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6999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141478</xdr:rowOff>
    </xdr:from>
    <xdr:to>
      <xdr:col>72</xdr:col>
      <xdr:colOff>203200</xdr:colOff>
      <xdr:row>41</xdr:row>
      <xdr:rowOff>3810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9994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61722</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0332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109982</xdr:rowOff>
    </xdr:from>
    <xdr:to>
      <xdr:col>81</xdr:col>
      <xdr:colOff>95250</xdr:colOff>
      <xdr:row>41</xdr:row>
      <xdr:rowOff>40132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126509</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90678</xdr:rowOff>
    </xdr:from>
    <xdr:to>
      <xdr:col>77</xdr:col>
      <xdr:colOff>95250</xdr:colOff>
      <xdr:row>41</xdr:row>
      <xdr:rowOff>20828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31005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90678</xdr:rowOff>
    </xdr:from>
    <xdr:to>
      <xdr:col>73</xdr:col>
      <xdr:colOff>44450</xdr:colOff>
      <xdr:row>41</xdr:row>
      <xdr:rowOff>20828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31005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普通交付税の増、町税等の増加により増加しているが、新庁舎整備事業に伴う地方債の発行により、それを上回って地方債残高が増加したことから、将来負担比率は前年度よりも増加することとなった。</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2413</xdr:rowOff>
    </xdr:from>
    <xdr:to>
      <xdr:col>81</xdr:col>
      <xdr:colOff>44450</xdr:colOff>
      <xdr:row>15</xdr:row>
      <xdr:rowOff>121615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574163"/>
          <a:ext cx="838200" cy="1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2413</xdr:rowOff>
    </xdr:from>
    <xdr:to>
      <xdr:col>77</xdr:col>
      <xdr:colOff>44450</xdr:colOff>
      <xdr:row>15</xdr:row>
      <xdr:rowOff>42469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574163"/>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42469</xdr:rowOff>
    </xdr:from>
    <xdr:to>
      <xdr:col>72</xdr:col>
      <xdr:colOff>203200</xdr:colOff>
      <xdr:row>15</xdr:row>
      <xdr:rowOff>106172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614219"/>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106172</xdr:rowOff>
    </xdr:from>
    <xdr:to>
      <xdr:col>68</xdr:col>
      <xdr:colOff>152400</xdr:colOff>
      <xdr:row>15</xdr:row>
      <xdr:rowOff>115824</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6779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70815</xdr:rowOff>
    </xdr:from>
    <xdr:to>
      <xdr:col>81</xdr:col>
      <xdr:colOff>95250</xdr:colOff>
      <xdr:row>16</xdr:row>
      <xdr:rowOff>965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6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42892</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61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123063</xdr:rowOff>
    </xdr:from>
    <xdr:to>
      <xdr:col>77</xdr:col>
      <xdr:colOff>95250</xdr:colOff>
      <xdr:row>15</xdr:row>
      <xdr:rowOff>53213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163119</xdr:rowOff>
    </xdr:from>
    <xdr:to>
      <xdr:col>73</xdr:col>
      <xdr:colOff>44450</xdr:colOff>
      <xdr:row>15</xdr:row>
      <xdr:rowOff>93269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78046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64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55372</xdr:rowOff>
    </xdr:from>
    <xdr:to>
      <xdr:col>68</xdr:col>
      <xdr:colOff>203200</xdr:colOff>
      <xdr:row>15</xdr:row>
      <xdr:rowOff>156972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141749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71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65024</xdr:rowOff>
    </xdr:from>
    <xdr:to>
      <xdr:col>64</xdr:col>
      <xdr:colOff>152400</xdr:colOff>
      <xdr:row>15</xdr:row>
      <xdr:rowOff>166624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151401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72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19,982
19,841
5.18
8,418,503
8,359,412
52,094
4,038,896
6,421,103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与那原町定員管理適正化計画に基づき職員数の抑制に努めており、その結果、類似団体平均を下回っている。今後も、業務効率化をはじめとする努力を重ね、抑制に努めていく。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7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36</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財政健全化を踏まえた抑制に努めてきたことで、近年大きな増加はなく、数値も類似団体平均を下回っている。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86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7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27940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2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さらに増加し、類似団体内では最も高い順位となっている。要因としては、人口増加に伴う子育て関連の経費の増加や、心身障害者福祉費の介護・訓練等給付費、障害児通所支援給付費の増加が挙げられることから、要因分析とともに対策を講じ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64407</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79957"/>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137885</xdr:rowOff>
    </xdr:from>
    <xdr:to>
      <xdr:col>19</xdr:col>
      <xdr:colOff>187325</xdr:colOff>
      <xdr:row>59</xdr:row>
      <xdr:rowOff>64407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81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116115</xdr:rowOff>
    </xdr:from>
    <xdr:to>
      <xdr:col>15</xdr:col>
      <xdr:colOff>98425</xdr:colOff>
      <xdr:row>58</xdr:row>
      <xdr:rowOff>137885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60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58</xdr:row>
      <xdr:rowOff>116115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642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136072</xdr:rowOff>
    </xdr:from>
    <xdr:to>
      <xdr:col>24</xdr:col>
      <xdr:colOff>76200</xdr:colOff>
      <xdr:row>61</xdr:row>
      <xdr:rowOff>66222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44649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3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13607</xdr:rowOff>
    </xdr:from>
    <xdr:to>
      <xdr:col>20</xdr:col>
      <xdr:colOff>38100</xdr:colOff>
      <xdr:row>59</xdr:row>
      <xdr:rowOff>115207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99984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1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87085</xdr:rowOff>
    </xdr:from>
    <xdr:to>
      <xdr:col>15</xdr:col>
      <xdr:colOff>149225</xdr:colOff>
      <xdr:row>59</xdr:row>
      <xdr:rowOff>17235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2012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65315</xdr:rowOff>
    </xdr:from>
    <xdr:to>
      <xdr:col>11</xdr:col>
      <xdr:colOff>60325</xdr:colOff>
      <xdr:row>58</xdr:row>
      <xdr:rowOff>166915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151692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127199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ている。近年、類似団体平均並みで推移している。特徴として、国民健康保険特別会計への繰出金が、国の財政支援強化により減少傾向にあるが、介護保険広域連合や下水道特別会計への繰出金が増加傾向に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142240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12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43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0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39370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類似団体平均を上回っており、対前年度比でも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ポイント増となっている。要因として、一部事務組合における新規の公共投資事業（ごみ処理関連）や新庁舎整備事業（消防）に伴い負担金の増加が挙げられる。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51562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95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133858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大型の公共投資事業の計画的な実施により、類似団体平均を下回る数値となっているが、今後は現在進行中の新庁舎整備事業に伴う地方債の発行により増加が予測されるほか、それ以降も給食センター、町内小学校の建替えが控えていることから、さらなる増加が予測される。よって、後年度への影響を鑑みた公共投資事業の実施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136144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61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136144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48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117856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公債費が類似団体平均と比較して低い推移にある一方で、それ以外は増加傾向にある。要因としては、扶助費の増加が挙げられることから、その対応が今後の重要な課題となっている。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151493</xdr:rowOff>
    </xdr:from>
    <xdr:to>
      <xdr:col>82</xdr:col>
      <xdr:colOff>107950</xdr:colOff>
      <xdr:row>78</xdr:row>
      <xdr:rowOff>45357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531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151493</xdr:rowOff>
    </xdr:from>
    <xdr:to>
      <xdr:col>78</xdr:col>
      <xdr:colOff>69850</xdr:colOff>
      <xdr:row>77</xdr:row>
      <xdr:rowOff>154758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53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125368</xdr:rowOff>
    </xdr:from>
    <xdr:to>
      <xdr:col>73</xdr:col>
      <xdr:colOff>180975</xdr:colOff>
      <xdr:row>77</xdr:row>
      <xdr:rowOff>154758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270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125368</xdr:rowOff>
    </xdr:from>
    <xdr:to>
      <xdr:col>69</xdr:col>
      <xdr:colOff>92075</xdr:colOff>
      <xdr:row>77</xdr:row>
      <xdr:rowOff>125368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27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166007</xdr:rowOff>
    </xdr:from>
    <xdr:to>
      <xdr:col>82</xdr:col>
      <xdr:colOff>158750</xdr:colOff>
      <xdr:row>78</xdr:row>
      <xdr:rowOff>96157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138084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100693</xdr:rowOff>
    </xdr:from>
    <xdr:to>
      <xdr:col>78</xdr:col>
      <xdr:colOff>120650</xdr:colOff>
      <xdr:row>78</xdr:row>
      <xdr:rowOff>30843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15620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103958</xdr:rowOff>
    </xdr:from>
    <xdr:to>
      <xdr:col>74</xdr:col>
      <xdr:colOff>31750</xdr:colOff>
      <xdr:row>78</xdr:row>
      <xdr:rowOff>34108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18885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74568</xdr:rowOff>
    </xdr:from>
    <xdr:to>
      <xdr:col>69</xdr:col>
      <xdr:colOff>142875</xdr:colOff>
      <xdr:row>78</xdr:row>
      <xdr:rowOff>4718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160945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74568</xdr:rowOff>
    </xdr:from>
    <xdr:to>
      <xdr:col>65</xdr:col>
      <xdr:colOff>53975</xdr:colOff>
      <xdr:row>78</xdr:row>
      <xdr:rowOff>4718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160945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159243</xdr:rowOff>
    </xdr:from>
    <xdr:to>
      <xdr:col>29</xdr:col>
      <xdr:colOff>127000</xdr:colOff>
      <xdr:row>19</xdr:row>
      <xdr:rowOff>169514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64418"/>
          <a:ext cx="647700" cy="10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169514</xdr:rowOff>
    </xdr:from>
    <xdr:to>
      <xdr:col>26</xdr:col>
      <xdr:colOff>50800</xdr:colOff>
      <xdr:row>20</xdr:row>
      <xdr:rowOff>1052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74689"/>
          <a:ext cx="698500" cy="2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1052</xdr:rowOff>
    </xdr:from>
    <xdr:to>
      <xdr:col>22</xdr:col>
      <xdr:colOff>114300</xdr:colOff>
      <xdr:row>20</xdr:row>
      <xdr:rowOff>3959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77677"/>
          <a:ext cx="698500" cy="2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3028</xdr:rowOff>
    </xdr:from>
    <xdr:to>
      <xdr:col>18</xdr:col>
      <xdr:colOff>177800</xdr:colOff>
      <xdr:row>20</xdr:row>
      <xdr:rowOff>3959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79653"/>
          <a:ext cx="698500" cy="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108443</xdr:rowOff>
    </xdr:from>
    <xdr:to>
      <xdr:col>29</xdr:col>
      <xdr:colOff>177800</xdr:colOff>
      <xdr:row>20</xdr:row>
      <xdr:rowOff>38593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1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80520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8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118714</xdr:rowOff>
    </xdr:from>
    <xdr:to>
      <xdr:col>26</xdr:col>
      <xdr:colOff>101600</xdr:colOff>
      <xdr:row>20</xdr:row>
      <xdr:rowOff>48864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2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33641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10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121702</xdr:rowOff>
    </xdr:from>
    <xdr:to>
      <xdr:col>22</xdr:col>
      <xdr:colOff>165100</xdr:colOff>
      <xdr:row>20</xdr:row>
      <xdr:rowOff>51852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2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36629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1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124609</xdr:rowOff>
    </xdr:from>
    <xdr:to>
      <xdr:col>19</xdr:col>
      <xdr:colOff>38100</xdr:colOff>
      <xdr:row>20</xdr:row>
      <xdr:rowOff>54759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2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39536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1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123678</xdr:rowOff>
    </xdr:from>
    <xdr:to>
      <xdr:col>15</xdr:col>
      <xdr:colOff>101600</xdr:colOff>
      <xdr:row>20</xdr:row>
      <xdr:rowOff>53828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28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38605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1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17844</xdr:rowOff>
    </xdr:from>
    <xdr:to>
      <xdr:col>29</xdr:col>
      <xdr:colOff>127000</xdr:colOff>
      <xdr:row>36</xdr:row>
      <xdr:rowOff>32798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71094"/>
          <a:ext cx="647700" cy="14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32798</xdr:rowOff>
    </xdr:from>
    <xdr:to>
      <xdr:col>26</xdr:col>
      <xdr:colOff>50800</xdr:colOff>
      <xdr:row>36</xdr:row>
      <xdr:rowOff>41466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86048"/>
          <a:ext cx="698500" cy="8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41466</xdr:rowOff>
    </xdr:from>
    <xdr:to>
      <xdr:col>22</xdr:col>
      <xdr:colOff>114300</xdr:colOff>
      <xdr:row>36</xdr:row>
      <xdr:rowOff>66497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94716"/>
          <a:ext cx="698500" cy="25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32836</xdr:rowOff>
    </xdr:from>
    <xdr:to>
      <xdr:col>18</xdr:col>
      <xdr:colOff>177800</xdr:colOff>
      <xdr:row>36</xdr:row>
      <xdr:rowOff>66497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86086"/>
          <a:ext cx="698500" cy="3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309944</xdr:rowOff>
    </xdr:from>
    <xdr:to>
      <xdr:col>29</xdr:col>
      <xdr:colOff>177800</xdr:colOff>
      <xdr:row>36</xdr:row>
      <xdr:rowOff>68644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2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282021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324898</xdr:rowOff>
    </xdr:from>
    <xdr:to>
      <xdr:col>26</xdr:col>
      <xdr:colOff>101600</xdr:colOff>
      <xdr:row>36</xdr:row>
      <xdr:rowOff>83598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35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68375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2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333566</xdr:rowOff>
    </xdr:from>
    <xdr:to>
      <xdr:col>22</xdr:col>
      <xdr:colOff>165100</xdr:colOff>
      <xdr:row>36</xdr:row>
      <xdr:rowOff>92266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4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77043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3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15697</xdr:rowOff>
    </xdr:from>
    <xdr:to>
      <xdr:col>19</xdr:col>
      <xdr:colOff>38100</xdr:colOff>
      <xdr:row>36</xdr:row>
      <xdr:rowOff>117297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6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102074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5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324936</xdr:rowOff>
    </xdr:from>
    <xdr:to>
      <xdr:col>15</xdr:col>
      <xdr:colOff>101600</xdr:colOff>
      <xdr:row>36</xdr:row>
      <xdr:rowOff>83636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3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68413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2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19,982
19,841
5.18
8,418,503
8,359,412
52,094
4,038,896
6,421,103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7863</xdr:rowOff>
    </xdr:from>
    <xdr:to>
      <xdr:col>24</xdr:col>
      <xdr:colOff>63500</xdr:colOff>
      <xdr:row>38</xdr:row>
      <xdr:rowOff>31996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22963"/>
          <a:ext cx="8382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31996</xdr:rowOff>
    </xdr:from>
    <xdr:to>
      <xdr:col>19</xdr:col>
      <xdr:colOff>177800</xdr:colOff>
      <xdr:row>38</xdr:row>
      <xdr:rowOff>38088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47096"/>
          <a:ext cx="889000" cy="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36683</xdr:rowOff>
    </xdr:from>
    <xdr:to>
      <xdr:col>15</xdr:col>
      <xdr:colOff>50800</xdr:colOff>
      <xdr:row>38</xdr:row>
      <xdr:rowOff>38088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51783"/>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36683</xdr:rowOff>
    </xdr:from>
    <xdr:to>
      <xdr:col>10</xdr:col>
      <xdr:colOff>114300</xdr:colOff>
      <xdr:row>38</xdr:row>
      <xdr:rowOff>37173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5178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128513</xdr:rowOff>
    </xdr:from>
    <xdr:to>
      <xdr:col>24</xdr:col>
      <xdr:colOff>114300</xdr:colOff>
      <xdr:row>38</xdr:row>
      <xdr:rowOff>58663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7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106940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5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152647</xdr:rowOff>
    </xdr:from>
    <xdr:to>
      <xdr:col>20</xdr:col>
      <xdr:colOff>38100</xdr:colOff>
      <xdr:row>38</xdr:row>
      <xdr:rowOff>82796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962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73923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158737</xdr:rowOff>
    </xdr:from>
    <xdr:to>
      <xdr:col>15</xdr:col>
      <xdr:colOff>101600</xdr:colOff>
      <xdr:row>38</xdr:row>
      <xdr:rowOff>88888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023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80015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157333</xdr:rowOff>
    </xdr:from>
    <xdr:to>
      <xdr:col>10</xdr:col>
      <xdr:colOff>165100</xdr:colOff>
      <xdr:row>38</xdr:row>
      <xdr:rowOff>87483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78610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157823</xdr:rowOff>
    </xdr:from>
    <xdr:to>
      <xdr:col>6</xdr:col>
      <xdr:colOff>38100</xdr:colOff>
      <xdr:row>38</xdr:row>
      <xdr:rowOff>87973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79100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71283</xdr:rowOff>
    </xdr:from>
    <xdr:to>
      <xdr:col>24</xdr:col>
      <xdr:colOff>63500</xdr:colOff>
      <xdr:row>57</xdr:row>
      <xdr:rowOff>106504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43933"/>
          <a:ext cx="8382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71283</xdr:rowOff>
    </xdr:from>
    <xdr:to>
      <xdr:col>19</xdr:col>
      <xdr:colOff>177800</xdr:colOff>
      <xdr:row>57</xdr:row>
      <xdr:rowOff>105018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43933"/>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105018</xdr:rowOff>
    </xdr:from>
    <xdr:to>
      <xdr:col>15</xdr:col>
      <xdr:colOff>50800</xdr:colOff>
      <xdr:row>57</xdr:row>
      <xdr:rowOff>162560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77668"/>
          <a:ext cx="889000" cy="5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106325</xdr:rowOff>
    </xdr:from>
    <xdr:to>
      <xdr:col>10</xdr:col>
      <xdr:colOff>114300</xdr:colOff>
      <xdr:row>57</xdr:row>
      <xdr:rowOff>162560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78975"/>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55704</xdr:rowOff>
    </xdr:from>
    <xdr:to>
      <xdr:col>24</xdr:col>
      <xdr:colOff>114300</xdr:colOff>
      <xdr:row>57</xdr:row>
      <xdr:rowOff>157304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34131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0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20483</xdr:rowOff>
    </xdr:from>
    <xdr:to>
      <xdr:col>20</xdr:col>
      <xdr:colOff>38100</xdr:colOff>
      <xdr:row>57</xdr:row>
      <xdr:rowOff>122083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113210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8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54218</xdr:rowOff>
    </xdr:from>
    <xdr:to>
      <xdr:col>15</xdr:col>
      <xdr:colOff>101600</xdr:colOff>
      <xdr:row>57</xdr:row>
      <xdr:rowOff>155818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146945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111760</xdr:rowOff>
    </xdr:from>
    <xdr:to>
      <xdr:col>10</xdr:col>
      <xdr:colOff>165100</xdr:colOff>
      <xdr:row>58</xdr:row>
      <xdr:rowOff>41910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33037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55525</xdr:rowOff>
    </xdr:from>
    <xdr:to>
      <xdr:col>6</xdr:col>
      <xdr:colOff>38100</xdr:colOff>
      <xdr:row>57</xdr:row>
      <xdr:rowOff>157125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148252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2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127660</xdr:rowOff>
    </xdr:from>
    <xdr:to>
      <xdr:col>24</xdr:col>
      <xdr:colOff>63500</xdr:colOff>
      <xdr:row>78</xdr:row>
      <xdr:rowOff>141300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00760"/>
          <a:ext cx="8382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127966</xdr:rowOff>
    </xdr:from>
    <xdr:to>
      <xdr:col>19</xdr:col>
      <xdr:colOff>177800</xdr:colOff>
      <xdr:row>78</xdr:row>
      <xdr:rowOff>141300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0106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127966</xdr:rowOff>
    </xdr:from>
    <xdr:to>
      <xdr:col>15</xdr:col>
      <xdr:colOff>50800</xdr:colOff>
      <xdr:row>78</xdr:row>
      <xdr:rowOff>154178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01066"/>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152997</xdr:rowOff>
    </xdr:from>
    <xdr:to>
      <xdr:col>10</xdr:col>
      <xdr:colOff>114300</xdr:colOff>
      <xdr:row>78</xdr:row>
      <xdr:rowOff>154178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26097"/>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76860</xdr:rowOff>
    </xdr:from>
    <xdr:to>
      <xdr:col>24</xdr:col>
      <xdr:colOff>114300</xdr:colOff>
      <xdr:row>79</xdr:row>
      <xdr:rowOff>7010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4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163237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6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90500</xdr:rowOff>
    </xdr:from>
    <xdr:to>
      <xdr:col>20</xdr:col>
      <xdr:colOff>38100</xdr:colOff>
      <xdr:row>79</xdr:row>
      <xdr:rowOff>20650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11777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77166</xdr:rowOff>
    </xdr:from>
    <xdr:to>
      <xdr:col>15</xdr:col>
      <xdr:colOff>101600</xdr:colOff>
      <xdr:row>79</xdr:row>
      <xdr:rowOff>7316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169893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4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103378</xdr:rowOff>
    </xdr:from>
    <xdr:to>
      <xdr:col>10</xdr:col>
      <xdr:colOff>165100</xdr:colOff>
      <xdr:row>79</xdr:row>
      <xdr:rowOff>33528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24655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6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102197</xdr:rowOff>
    </xdr:from>
    <xdr:to>
      <xdr:col>6</xdr:col>
      <xdr:colOff>38100</xdr:colOff>
      <xdr:row>79</xdr:row>
      <xdr:rowOff>32347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23474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6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26347</xdr:rowOff>
    </xdr:from>
    <xdr:to>
      <xdr:col>24</xdr:col>
      <xdr:colOff>63500</xdr:colOff>
      <xdr:row>91</xdr:row>
      <xdr:rowOff>71822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456847"/>
          <a:ext cx="838200" cy="21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31147</xdr:rowOff>
    </xdr:from>
    <xdr:to>
      <xdr:col>19</xdr:col>
      <xdr:colOff>177800</xdr:colOff>
      <xdr:row>91</xdr:row>
      <xdr:rowOff>71822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5633097"/>
          <a:ext cx="8890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31147</xdr:rowOff>
    </xdr:from>
    <xdr:to>
      <xdr:col>15</xdr:col>
      <xdr:colOff>50800</xdr:colOff>
      <xdr:row>92</xdr:row>
      <xdr:rowOff>48636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5633097"/>
          <a:ext cx="889000" cy="18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48636</xdr:rowOff>
    </xdr:from>
    <xdr:to>
      <xdr:col>10</xdr:col>
      <xdr:colOff>114300</xdr:colOff>
      <xdr:row>93</xdr:row>
      <xdr:rowOff>28062</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582203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146997</xdr:rowOff>
    </xdr:from>
    <xdr:to>
      <xdr:col>24</xdr:col>
      <xdr:colOff>114300</xdr:colOff>
      <xdr:row>90</xdr:row>
      <xdr:rowOff>77147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40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94832</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35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21022</xdr:rowOff>
    </xdr:from>
    <xdr:to>
      <xdr:col>20</xdr:col>
      <xdr:colOff>38100</xdr:colOff>
      <xdr:row>91</xdr:row>
      <xdr:rowOff>122622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6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139149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39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151797</xdr:rowOff>
    </xdr:from>
    <xdr:to>
      <xdr:col>15</xdr:col>
      <xdr:colOff>101600</xdr:colOff>
      <xdr:row>91</xdr:row>
      <xdr:rowOff>81947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5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98474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35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169286</xdr:rowOff>
    </xdr:from>
    <xdr:to>
      <xdr:col>10</xdr:col>
      <xdr:colOff>165100</xdr:colOff>
      <xdr:row>92</xdr:row>
      <xdr:rowOff>99436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7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115963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55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148712</xdr:rowOff>
    </xdr:from>
    <xdr:to>
      <xdr:col>6</xdr:col>
      <xdr:colOff>38100</xdr:colOff>
      <xdr:row>93</xdr:row>
      <xdr:rowOff>78862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59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95389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56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168253</xdr:rowOff>
    </xdr:from>
    <xdr:to>
      <xdr:col>55</xdr:col>
      <xdr:colOff>0</xdr:colOff>
      <xdr:row>37</xdr:row>
      <xdr:rowOff>4543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340453"/>
          <a:ext cx="8382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1027</xdr:rowOff>
    </xdr:from>
    <xdr:to>
      <xdr:col>50</xdr:col>
      <xdr:colOff>114300</xdr:colOff>
      <xdr:row>37</xdr:row>
      <xdr:rowOff>4543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6344677"/>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1027</xdr:rowOff>
    </xdr:from>
    <xdr:to>
      <xdr:col>45</xdr:col>
      <xdr:colOff>177800</xdr:colOff>
      <xdr:row>37</xdr:row>
      <xdr:rowOff>34315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6344677"/>
          <a:ext cx="889000" cy="3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139079</xdr:rowOff>
    </xdr:from>
    <xdr:to>
      <xdr:col>41</xdr:col>
      <xdr:colOff>50800</xdr:colOff>
      <xdr:row>37</xdr:row>
      <xdr:rowOff>34315</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139829"/>
          <a:ext cx="889000" cy="23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117453</xdr:rowOff>
    </xdr:from>
    <xdr:to>
      <xdr:col>55</xdr:col>
      <xdr:colOff>50800</xdr:colOff>
      <xdr:row>37</xdr:row>
      <xdr:rowOff>47603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2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95880</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26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125193</xdr:rowOff>
    </xdr:from>
    <xdr:to>
      <xdr:col>50</xdr:col>
      <xdr:colOff>165100</xdr:colOff>
      <xdr:row>37</xdr:row>
      <xdr:rowOff>55343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2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46470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3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121677</xdr:rowOff>
    </xdr:from>
    <xdr:to>
      <xdr:col>46</xdr:col>
      <xdr:colOff>38100</xdr:colOff>
      <xdr:row>37</xdr:row>
      <xdr:rowOff>51827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2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42954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38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154965</xdr:rowOff>
    </xdr:from>
    <xdr:to>
      <xdr:col>41</xdr:col>
      <xdr:colOff>101600</xdr:colOff>
      <xdr:row>37</xdr:row>
      <xdr:rowOff>85115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3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76242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41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88279</xdr:rowOff>
    </xdr:from>
    <xdr:to>
      <xdr:col>36</xdr:col>
      <xdr:colOff>165100</xdr:colOff>
      <xdr:row>36</xdr:row>
      <xdr:rowOff>18429</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0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9556</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1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110386</xdr:rowOff>
    </xdr:from>
    <xdr:to>
      <xdr:col>55</xdr:col>
      <xdr:colOff>0</xdr:colOff>
      <xdr:row>58</xdr:row>
      <xdr:rowOff>101657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883036"/>
          <a:ext cx="838200" cy="16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79232</xdr:rowOff>
    </xdr:from>
    <xdr:to>
      <xdr:col>50</xdr:col>
      <xdr:colOff>114300</xdr:colOff>
      <xdr:row>58</xdr:row>
      <xdr:rowOff>101657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10023332"/>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24017</xdr:rowOff>
    </xdr:from>
    <xdr:to>
      <xdr:col>45</xdr:col>
      <xdr:colOff>177800</xdr:colOff>
      <xdr:row>58</xdr:row>
      <xdr:rowOff>79232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968117"/>
          <a:ext cx="889000" cy="5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24017</xdr:rowOff>
    </xdr:from>
    <xdr:to>
      <xdr:col>41</xdr:col>
      <xdr:colOff>50800</xdr:colOff>
      <xdr:row>58</xdr:row>
      <xdr:rowOff>43063</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968117"/>
          <a:ext cx="889000" cy="1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59586</xdr:rowOff>
    </xdr:from>
    <xdr:to>
      <xdr:col>55</xdr:col>
      <xdr:colOff>50800</xdr:colOff>
      <xdr:row>57</xdr:row>
      <xdr:rowOff>161186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38013</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1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50857</xdr:rowOff>
    </xdr:from>
    <xdr:to>
      <xdr:col>50</xdr:col>
      <xdr:colOff>165100</xdr:colOff>
      <xdr:row>58</xdr:row>
      <xdr:rowOff>152457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9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143584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0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28432</xdr:rowOff>
    </xdr:from>
    <xdr:to>
      <xdr:col>46</xdr:col>
      <xdr:colOff>38100</xdr:colOff>
      <xdr:row>58</xdr:row>
      <xdr:rowOff>130032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9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121159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06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144667</xdr:rowOff>
    </xdr:from>
    <xdr:to>
      <xdr:col>41</xdr:col>
      <xdr:colOff>101600</xdr:colOff>
      <xdr:row>58</xdr:row>
      <xdr:rowOff>74817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1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65944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163713</xdr:rowOff>
    </xdr:from>
    <xdr:to>
      <xdr:col>36</xdr:col>
      <xdr:colOff>165100</xdr:colOff>
      <xdr:row>58</xdr:row>
      <xdr:rowOff>93863</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93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84990</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02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26412</xdr:rowOff>
    </xdr:from>
    <xdr:to>
      <xdr:col>55</xdr:col>
      <xdr:colOff>0</xdr:colOff>
      <xdr:row>79</xdr:row>
      <xdr:rowOff>74679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3570962"/>
          <a:ext cx="8382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166185</xdr:rowOff>
    </xdr:from>
    <xdr:to>
      <xdr:col>50</xdr:col>
      <xdr:colOff>114300</xdr:colOff>
      <xdr:row>79</xdr:row>
      <xdr:rowOff>26412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3539285"/>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123382</xdr:rowOff>
    </xdr:from>
    <xdr:to>
      <xdr:col>45</xdr:col>
      <xdr:colOff>177800</xdr:colOff>
      <xdr:row>78</xdr:row>
      <xdr:rowOff>166185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325032"/>
          <a:ext cx="889000" cy="21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123382</xdr:rowOff>
    </xdr:from>
    <xdr:to>
      <xdr:col>41</xdr:col>
      <xdr:colOff>50800</xdr:colOff>
      <xdr:row>77</xdr:row>
      <xdr:rowOff>135378</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3325032"/>
          <a:ext cx="8890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23879</xdr:rowOff>
    </xdr:from>
    <xdr:to>
      <xdr:col>55</xdr:col>
      <xdr:colOff>50800</xdr:colOff>
      <xdr:row>79</xdr:row>
      <xdr:rowOff>125479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56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110256</xdr:rowOff>
    </xdr:from>
    <xdr:ext cx="469744"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48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147062</xdr:rowOff>
    </xdr:from>
    <xdr:to>
      <xdr:col>50</xdr:col>
      <xdr:colOff>165100</xdr:colOff>
      <xdr:row>79</xdr:row>
      <xdr:rowOff>77212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5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68339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04428" y="1361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115385</xdr:rowOff>
    </xdr:from>
    <xdr:to>
      <xdr:col>46</xdr:col>
      <xdr:colOff>38100</xdr:colOff>
      <xdr:row>79</xdr:row>
      <xdr:rowOff>45535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4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36662</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15428" y="1358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72582</xdr:rowOff>
    </xdr:from>
    <xdr:to>
      <xdr:col>41</xdr:col>
      <xdr:colOff>101600</xdr:colOff>
      <xdr:row>78</xdr:row>
      <xdr:rowOff>2732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2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19259</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30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84578</xdr:rowOff>
    </xdr:from>
    <xdr:to>
      <xdr:col>36</xdr:col>
      <xdr:colOff>165100</xdr:colOff>
      <xdr:row>78</xdr:row>
      <xdr:rowOff>14728</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2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5855</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33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2375</xdr:rowOff>
    </xdr:from>
    <xdr:to>
      <xdr:col>55</xdr:col>
      <xdr:colOff>0</xdr:colOff>
      <xdr:row>98</xdr:row>
      <xdr:rowOff>113219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633025"/>
          <a:ext cx="838200" cy="28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31232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66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51282</xdr:rowOff>
    </xdr:from>
    <xdr:to>
      <xdr:col>50</xdr:col>
      <xdr:colOff>114300</xdr:colOff>
      <xdr:row>98</xdr:row>
      <xdr:rowOff>113219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853382"/>
          <a:ext cx="889000" cy="6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51282</xdr:rowOff>
    </xdr:from>
    <xdr:to>
      <xdr:col>45</xdr:col>
      <xdr:colOff>177800</xdr:colOff>
      <xdr:row>98</xdr:row>
      <xdr:rowOff>90176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853382"/>
          <a:ext cx="8890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68870</xdr:rowOff>
    </xdr:from>
    <xdr:to>
      <xdr:col>41</xdr:col>
      <xdr:colOff>50800</xdr:colOff>
      <xdr:row>98</xdr:row>
      <xdr:rowOff>90176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870970"/>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123025</xdr:rowOff>
    </xdr:from>
    <xdr:to>
      <xdr:col>55</xdr:col>
      <xdr:colOff>50800</xdr:colOff>
      <xdr:row>97</xdr:row>
      <xdr:rowOff>53175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5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145902</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4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62419</xdr:rowOff>
    </xdr:from>
    <xdr:to>
      <xdr:col>50</xdr:col>
      <xdr:colOff>165100</xdr:colOff>
      <xdr:row>98</xdr:row>
      <xdr:rowOff>164019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155146</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404428" y="1695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482</xdr:rowOff>
    </xdr:from>
    <xdr:to>
      <xdr:col>46</xdr:col>
      <xdr:colOff>38100</xdr:colOff>
      <xdr:row>98</xdr:row>
      <xdr:rowOff>102082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93209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39376</xdr:rowOff>
    </xdr:from>
    <xdr:to>
      <xdr:col>41</xdr:col>
      <xdr:colOff>101600</xdr:colOff>
      <xdr:row>98</xdr:row>
      <xdr:rowOff>140976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4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132103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18070</xdr:rowOff>
    </xdr:from>
    <xdr:to>
      <xdr:col>36</xdr:col>
      <xdr:colOff>165100</xdr:colOff>
      <xdr:row>98</xdr:row>
      <xdr:rowOff>119670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110797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1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16050</xdr:rowOff>
    </xdr:from>
    <xdr:to>
      <xdr:col>85</xdr:col>
      <xdr:colOff>127000</xdr:colOff>
      <xdr:row>78</xdr:row>
      <xdr:rowOff>18117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5481300" y="13389150"/>
          <a:ext cx="8382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a:extLst>
            <a:ext uri="{FF2B5EF4-FFF2-40B4-BE49-F238E27FC236}">
              <a16:creationId xmlns:a16="http://schemas.microsoft.com/office/drawing/2014/main" id="{00000000-0008-0000-0600-000082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18117</xdr:rowOff>
    </xdr:from>
    <xdr:to>
      <xdr:col>81</xdr:col>
      <xdr:colOff>50800</xdr:colOff>
      <xdr:row>78</xdr:row>
      <xdr:rowOff>22858</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4592300" y="13391217"/>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22858</xdr:rowOff>
    </xdr:from>
    <xdr:to>
      <xdr:col>76</xdr:col>
      <xdr:colOff>114300</xdr:colOff>
      <xdr:row>78</xdr:row>
      <xdr:rowOff>24715</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3703300" y="13395958"/>
          <a:ext cx="8890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12841</xdr:rowOff>
    </xdr:from>
    <xdr:to>
      <xdr:col>71</xdr:col>
      <xdr:colOff>177800</xdr:colOff>
      <xdr:row>78</xdr:row>
      <xdr:rowOff>24715</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814300" y="13385941"/>
          <a:ext cx="8890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136700</xdr:rowOff>
    </xdr:from>
    <xdr:to>
      <xdr:col>85</xdr:col>
      <xdr:colOff>177800</xdr:colOff>
      <xdr:row>78</xdr:row>
      <xdr:rowOff>66850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6268700" y="133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51627</xdr:rowOff>
    </xdr:from>
    <xdr:ext cx="534377" cy="259045"/>
    <xdr:sp macro="" textlink="">
      <xdr:nvSpPr>
        <xdr:cNvPr id="661" name="公債費該当値テキスト">
          <a:extLst>
            <a:ext uri="{FF2B5EF4-FFF2-40B4-BE49-F238E27FC236}">
              <a16:creationId xmlns:a16="http://schemas.microsoft.com/office/drawing/2014/main" id="{00000000-0008-0000-0600-000095020000}"/>
            </a:ext>
          </a:extLst>
        </xdr:cNvPr>
        <xdr:cNvSpPr txBox="1"/>
      </xdr:nvSpPr>
      <xdr:spPr>
        <a:xfrm>
          <a:off x="16370300" y="1325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138767</xdr:rowOff>
    </xdr:from>
    <xdr:to>
      <xdr:col>81</xdr:col>
      <xdr:colOff>101600</xdr:colOff>
      <xdr:row>78</xdr:row>
      <xdr:rowOff>68917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5430500" y="133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60044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34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143508</xdr:rowOff>
    </xdr:from>
    <xdr:to>
      <xdr:col>76</xdr:col>
      <xdr:colOff>165100</xdr:colOff>
      <xdr:row>78</xdr:row>
      <xdr:rowOff>73658</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4541500" y="133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64785</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343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145365</xdr:rowOff>
    </xdr:from>
    <xdr:to>
      <xdr:col>72</xdr:col>
      <xdr:colOff>38100</xdr:colOff>
      <xdr:row>78</xdr:row>
      <xdr:rowOff>75515</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3652500" y="133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66642</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36111" y="1343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133491</xdr:rowOff>
    </xdr:from>
    <xdr:to>
      <xdr:col>67</xdr:col>
      <xdr:colOff>101600</xdr:colOff>
      <xdr:row>78</xdr:row>
      <xdr:rowOff>63641</xdr:rowOff>
    </xdr:to>
    <xdr:sp macro="" textlink="">
      <xdr:nvSpPr>
        <xdr:cNvPr id="668" name="楕円 667">
          <a:extLst>
            <a:ext uri="{FF2B5EF4-FFF2-40B4-BE49-F238E27FC236}">
              <a16:creationId xmlns:a16="http://schemas.microsoft.com/office/drawing/2014/main" id="{00000000-0008-0000-0600-00009C020000}"/>
            </a:ext>
          </a:extLst>
        </xdr:cNvPr>
        <xdr:cNvSpPr/>
      </xdr:nvSpPr>
      <xdr:spPr>
        <a:xfrm>
          <a:off x="12763500" y="133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54768</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47111" y="1342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148386</xdr:rowOff>
    </xdr:from>
    <xdr:to>
      <xdr:col>85</xdr:col>
      <xdr:colOff>127000</xdr:colOff>
      <xdr:row>99</xdr:row>
      <xdr:rowOff>39027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5481300" y="16950486"/>
          <a:ext cx="838200" cy="6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127470</xdr:rowOff>
    </xdr:from>
    <xdr:to>
      <xdr:col>81</xdr:col>
      <xdr:colOff>50800</xdr:colOff>
      <xdr:row>98</xdr:row>
      <xdr:rowOff>148386</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4592300" y="16929570"/>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127470</xdr:rowOff>
    </xdr:from>
    <xdr:to>
      <xdr:col>76</xdr:col>
      <xdr:colOff>114300</xdr:colOff>
      <xdr:row>99</xdr:row>
      <xdr:rowOff>27166</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3703300" y="16929570"/>
          <a:ext cx="889000" cy="7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27166</xdr:rowOff>
    </xdr:from>
    <xdr:to>
      <xdr:col>71</xdr:col>
      <xdr:colOff>177800</xdr:colOff>
      <xdr:row>99</xdr:row>
      <xdr:rowOff>36094</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12814300" y="17000716"/>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159677</xdr:rowOff>
    </xdr:from>
    <xdr:to>
      <xdr:col>85</xdr:col>
      <xdr:colOff>177800</xdr:colOff>
      <xdr:row>99</xdr:row>
      <xdr:rowOff>89827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74604</xdr:rowOff>
    </xdr:from>
    <xdr:ext cx="378565"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87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97586</xdr:rowOff>
    </xdr:from>
    <xdr:to>
      <xdr:col>81</xdr:col>
      <xdr:colOff>101600</xdr:colOff>
      <xdr:row>99</xdr:row>
      <xdr:rowOff>27736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8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18863</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46428" y="169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76670</xdr:rowOff>
    </xdr:from>
    <xdr:to>
      <xdr:col>76</xdr:col>
      <xdr:colOff>165100</xdr:colOff>
      <xdr:row>99</xdr:row>
      <xdr:rowOff>6820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8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169397</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57428" y="169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147816</xdr:rowOff>
    </xdr:from>
    <xdr:to>
      <xdr:col>72</xdr:col>
      <xdr:colOff>38100</xdr:colOff>
      <xdr:row>99</xdr:row>
      <xdr:rowOff>77966</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9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69093</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68428" y="170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156744</xdr:rowOff>
    </xdr:from>
    <xdr:to>
      <xdr:col>67</xdr:col>
      <xdr:colOff>101600</xdr:colOff>
      <xdr:row>99</xdr:row>
      <xdr:rowOff>86894</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9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78021</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625017" y="1705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36068</xdr:rowOff>
    </xdr:from>
    <xdr:to>
      <xdr:col>116</xdr:col>
      <xdr:colOff>63500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5161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71645</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15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168776</xdr:rowOff>
    </xdr:from>
    <xdr:to>
      <xdr:col>116</xdr:col>
      <xdr:colOff>63500</xdr:colOff>
      <xdr:row>78</xdr:row>
      <xdr:rowOff>169038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541876"/>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169038</xdr:rowOff>
    </xdr:from>
    <xdr:to>
      <xdr:col>111</xdr:col>
      <xdr:colOff>177800</xdr:colOff>
      <xdr:row>79</xdr:row>
      <xdr:rowOff>7254</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0434300" y="13542138"/>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7254</xdr:rowOff>
    </xdr:from>
    <xdr:to>
      <xdr:col>107</xdr:col>
      <xdr:colOff>50800</xdr:colOff>
      <xdr:row>79</xdr:row>
      <xdr:rowOff>15058</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3551804"/>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102840</xdr:rowOff>
    </xdr:from>
    <xdr:to>
      <xdr:col>102</xdr:col>
      <xdr:colOff>114300</xdr:colOff>
      <xdr:row>79</xdr:row>
      <xdr:rowOff>15058</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3475940"/>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117976</xdr:rowOff>
    </xdr:from>
    <xdr:to>
      <xdr:col>116</xdr:col>
      <xdr:colOff>114300</xdr:colOff>
      <xdr:row>79</xdr:row>
      <xdr:rowOff>48126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49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96403</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46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118238</xdr:rowOff>
    </xdr:from>
    <xdr:to>
      <xdr:col>112</xdr:col>
      <xdr:colOff>38100</xdr:colOff>
      <xdr:row>79</xdr:row>
      <xdr:rowOff>48388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4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39515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5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127904</xdr:rowOff>
    </xdr:from>
    <xdr:to>
      <xdr:col>107</xdr:col>
      <xdr:colOff>101600</xdr:colOff>
      <xdr:row>79</xdr:row>
      <xdr:rowOff>58054</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5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49181</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59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135708</xdr:rowOff>
    </xdr:from>
    <xdr:to>
      <xdr:col>102</xdr:col>
      <xdr:colOff>165100</xdr:colOff>
      <xdr:row>79</xdr:row>
      <xdr:rowOff>65858</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50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56985</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60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52040</xdr:rowOff>
    </xdr:from>
    <xdr:to>
      <xdr:col>98</xdr:col>
      <xdr:colOff>38100</xdr:colOff>
      <xdr:row>78</xdr:row>
      <xdr:rowOff>153640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4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144767</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5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本町は５１８ヘクタールの町域に人口約１万９千人が居住しており、歴史的に古くから交通の要衝であったこともあり、コンパクトシティとしての特徴をもつ。</a:t>
          </a:r>
          <a:endParaRPr lang="ja-JP" altLang="ja-JP" sz="1400">
            <a:effectLst/>
          </a:endParaRPr>
        </a:p>
        <a:p>
          <a:r>
            <a:rPr kumimoji="1" lang="ja-JP" altLang="ja-JP" sz="1100">
              <a:solidFill>
                <a:schemeClr val="dk1"/>
              </a:solidFill>
              <a:effectLst/>
              <a:latin typeface="+mn-lt"/>
              <a:ea typeface="+mn-ea"/>
              <a:cs typeface="+mn-cs"/>
            </a:rPr>
            <a:t>　　住民一人当たりのコストでみた場合、人件費は</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平均より</a:t>
          </a:r>
          <a:r>
            <a:rPr kumimoji="1" lang="en-US" altLang="ja-JP" sz="1100">
              <a:solidFill>
                <a:schemeClr val="dk1"/>
              </a:solidFill>
              <a:effectLst/>
              <a:latin typeface="+mn-lt"/>
              <a:ea typeface="+mn-ea"/>
              <a:cs typeface="+mn-cs"/>
            </a:rPr>
            <a:t>25,533</a:t>
          </a:r>
          <a:r>
            <a:rPr kumimoji="1" lang="ja-JP" altLang="ja-JP" sz="1100">
              <a:solidFill>
                <a:schemeClr val="dk1"/>
              </a:solidFill>
              <a:effectLst/>
              <a:latin typeface="+mn-lt"/>
              <a:ea typeface="+mn-ea"/>
              <a:cs typeface="+mn-cs"/>
            </a:rPr>
            <a:t>円低く、比較的少ないコストに抑えることができている。</a:t>
          </a:r>
          <a:endParaRPr lang="ja-JP" altLang="ja-JP" sz="1400">
            <a:effectLst/>
          </a:endParaRPr>
        </a:p>
        <a:p>
          <a:r>
            <a:rPr kumimoji="1" lang="ja-JP" altLang="ja-JP" sz="1100">
              <a:solidFill>
                <a:schemeClr val="dk1"/>
              </a:solidFill>
              <a:effectLst/>
              <a:latin typeface="+mn-lt"/>
              <a:ea typeface="+mn-ea"/>
              <a:cs typeface="+mn-cs"/>
            </a:rPr>
            <a:t>　　 公債費も</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平均より</a:t>
          </a:r>
          <a:r>
            <a:rPr kumimoji="1" lang="en-US" altLang="ja-JP" sz="1100">
              <a:solidFill>
                <a:schemeClr val="dk1"/>
              </a:solidFill>
              <a:effectLst/>
              <a:latin typeface="+mn-lt"/>
              <a:ea typeface="+mn-ea"/>
              <a:cs typeface="+mn-cs"/>
            </a:rPr>
            <a:t>25,712</a:t>
          </a:r>
          <a:r>
            <a:rPr kumimoji="1" lang="ja-JP" altLang="ja-JP" sz="1100">
              <a:solidFill>
                <a:schemeClr val="dk1"/>
              </a:solidFill>
              <a:effectLst/>
              <a:latin typeface="+mn-lt"/>
              <a:ea typeface="+mn-ea"/>
              <a:cs typeface="+mn-cs"/>
            </a:rPr>
            <a:t>円低い。義務的経費のなかでは扶助費が高く、県平均より低いものの類似団体平均より</a:t>
          </a:r>
          <a:r>
            <a:rPr kumimoji="1" lang="en-US" altLang="ja-JP" sz="1100">
              <a:solidFill>
                <a:schemeClr val="dk1"/>
              </a:solidFill>
              <a:effectLst/>
              <a:latin typeface="+mn-lt"/>
              <a:ea typeface="+mn-ea"/>
              <a:cs typeface="+mn-cs"/>
            </a:rPr>
            <a:t>46,160</a:t>
          </a:r>
          <a:r>
            <a:rPr kumimoji="1" lang="ja-JP" altLang="ja-JP" sz="1100">
              <a:solidFill>
                <a:schemeClr val="dk1"/>
              </a:solidFill>
              <a:effectLst/>
              <a:latin typeface="+mn-lt"/>
              <a:ea typeface="+mn-ea"/>
              <a:cs typeface="+mn-cs"/>
            </a:rPr>
            <a:t>円高い（</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倍）。</a:t>
          </a:r>
          <a:endParaRPr lang="ja-JP" altLang="ja-JP" sz="1400">
            <a:effectLst/>
          </a:endParaRPr>
        </a:p>
        <a:p>
          <a:r>
            <a:rPr kumimoji="1" lang="ja-JP" altLang="ja-JP" sz="1100">
              <a:solidFill>
                <a:schemeClr val="dk1"/>
              </a:solidFill>
              <a:effectLst/>
              <a:latin typeface="+mn-lt"/>
              <a:ea typeface="+mn-ea"/>
              <a:cs typeface="+mn-cs"/>
            </a:rPr>
            <a:t>　　維持</a:t>
          </a:r>
          <a:r>
            <a:rPr kumimoji="1" lang="ja-JP" altLang="en-US" sz="1100">
              <a:solidFill>
                <a:schemeClr val="dk1"/>
              </a:solidFill>
              <a:effectLst/>
              <a:latin typeface="+mn-lt"/>
              <a:ea typeface="+mn-ea"/>
              <a:cs typeface="+mn-cs"/>
            </a:rPr>
            <a:t>補修</a:t>
          </a:r>
          <a:r>
            <a:rPr kumimoji="1" lang="ja-JP" altLang="ja-JP" sz="1100">
              <a:solidFill>
                <a:schemeClr val="dk1"/>
              </a:solidFill>
              <a:effectLst/>
              <a:latin typeface="+mn-lt"/>
              <a:ea typeface="+mn-ea"/>
              <a:cs typeface="+mn-cs"/>
            </a:rPr>
            <a:t>費は、類似団体平均と比べこれまで低く抑えられてきたが、老朽化施設が複数存在していることから今後は増えることが懸念される。</a:t>
          </a:r>
          <a:endParaRPr lang="ja-JP" altLang="ja-JP" sz="1400">
            <a:effectLst/>
          </a:endParaRPr>
        </a:p>
        <a:p>
          <a:r>
            <a:rPr kumimoji="1" lang="ja-JP" altLang="ja-JP" sz="1100">
              <a:solidFill>
                <a:schemeClr val="dk1"/>
              </a:solidFill>
              <a:effectLst/>
              <a:latin typeface="+mn-lt"/>
              <a:ea typeface="+mn-ea"/>
              <a:cs typeface="+mn-cs"/>
            </a:rPr>
            <a:t>　　関連して、積立金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23,775</a:t>
          </a:r>
          <a:r>
            <a:rPr kumimoji="1" lang="ja-JP" altLang="ja-JP" sz="1100">
              <a:solidFill>
                <a:schemeClr val="dk1"/>
              </a:solidFill>
              <a:effectLst/>
              <a:latin typeface="+mn-lt"/>
              <a:ea typeface="+mn-ea"/>
              <a:cs typeface="+mn-cs"/>
            </a:rPr>
            <a:t>円低い</a:t>
          </a:r>
          <a:r>
            <a:rPr kumimoji="1" lang="ja-JP" altLang="en-US" sz="1100">
              <a:solidFill>
                <a:schemeClr val="dk1"/>
              </a:solidFill>
              <a:effectLst/>
              <a:latin typeface="+mn-lt"/>
              <a:ea typeface="+mn-ea"/>
              <a:cs typeface="+mn-cs"/>
            </a:rPr>
            <a:t>が、今後は</a:t>
          </a:r>
          <a:r>
            <a:rPr kumimoji="1" lang="ja-JP" altLang="ja-JP" sz="1100">
              <a:solidFill>
                <a:schemeClr val="dk1"/>
              </a:solidFill>
              <a:effectLst/>
              <a:latin typeface="+mn-lt"/>
              <a:ea typeface="+mn-ea"/>
              <a:cs typeface="+mn-cs"/>
            </a:rPr>
            <a:t>施設の長寿命化、将来の建替えを想定し公共施設等整備基金への積立を実施する必要がある。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19,982
19,841
5.18
8,418,503
8,359,412
52,094
4,038,896
6,421,103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144272</xdr:rowOff>
    </xdr:from>
    <xdr:to>
      <xdr:col>24</xdr:col>
      <xdr:colOff>63500</xdr:colOff>
      <xdr:row>38</xdr:row>
      <xdr:rowOff>11684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8792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53289</xdr:rowOff>
    </xdr:from>
    <xdr:to>
      <xdr:col>19</xdr:col>
      <xdr:colOff>177800</xdr:colOff>
      <xdr:row>37</xdr:row>
      <xdr:rowOff>144272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96939"/>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51918</xdr:rowOff>
    </xdr:from>
    <xdr:to>
      <xdr:col>15</xdr:col>
      <xdr:colOff>50800</xdr:colOff>
      <xdr:row>37</xdr:row>
      <xdr:rowOff>53289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9556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12827</xdr:rowOff>
    </xdr:from>
    <xdr:to>
      <xdr:col>10</xdr:col>
      <xdr:colOff>114300</xdr:colOff>
      <xdr:row>37</xdr:row>
      <xdr:rowOff>51918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56477"/>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132334</xdr:rowOff>
    </xdr:from>
    <xdr:to>
      <xdr:col>24</xdr:col>
      <xdr:colOff>114300</xdr:colOff>
      <xdr:row>38</xdr:row>
      <xdr:rowOff>62485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110761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93472</xdr:rowOff>
    </xdr:from>
    <xdr:to>
      <xdr:col>20</xdr:col>
      <xdr:colOff>38100</xdr:colOff>
      <xdr:row>38</xdr:row>
      <xdr:rowOff>23622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14749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2489</xdr:rowOff>
    </xdr:from>
    <xdr:to>
      <xdr:col>15</xdr:col>
      <xdr:colOff>101600</xdr:colOff>
      <xdr:row>37</xdr:row>
      <xdr:rowOff>104089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95216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3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1118</xdr:rowOff>
    </xdr:from>
    <xdr:to>
      <xdr:col>10</xdr:col>
      <xdr:colOff>165100</xdr:colOff>
      <xdr:row>37</xdr:row>
      <xdr:rowOff>102718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93845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3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133477</xdr:rowOff>
    </xdr:from>
    <xdr:to>
      <xdr:col>6</xdr:col>
      <xdr:colOff>38100</xdr:colOff>
      <xdr:row>37</xdr:row>
      <xdr:rowOff>63627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54754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58236</xdr:rowOff>
    </xdr:from>
    <xdr:to>
      <xdr:col>24</xdr:col>
      <xdr:colOff>63500</xdr:colOff>
      <xdr:row>57</xdr:row>
      <xdr:rowOff>109617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59436"/>
          <a:ext cx="838200" cy="2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109617</xdr:rowOff>
    </xdr:from>
    <xdr:to>
      <xdr:col>19</xdr:col>
      <xdr:colOff>177800</xdr:colOff>
      <xdr:row>57</xdr:row>
      <xdr:rowOff>123086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82267"/>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123086</xdr:rowOff>
    </xdr:from>
    <xdr:to>
      <xdr:col>15</xdr:col>
      <xdr:colOff>50800</xdr:colOff>
      <xdr:row>57</xdr:row>
      <xdr:rowOff>148255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95736"/>
          <a:ext cx="8890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125623</xdr:rowOff>
    </xdr:from>
    <xdr:to>
      <xdr:col>10</xdr:col>
      <xdr:colOff>114300</xdr:colOff>
      <xdr:row>57</xdr:row>
      <xdr:rowOff>148255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98273"/>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7436</xdr:rowOff>
    </xdr:from>
    <xdr:to>
      <xdr:col>24</xdr:col>
      <xdr:colOff>114300</xdr:colOff>
      <xdr:row>56</xdr:row>
      <xdr:rowOff>109036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157313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58817</xdr:rowOff>
    </xdr:from>
    <xdr:to>
      <xdr:col>20</xdr:col>
      <xdr:colOff>38100</xdr:colOff>
      <xdr:row>57</xdr:row>
      <xdr:rowOff>160417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151544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2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72286</xdr:rowOff>
    </xdr:from>
    <xdr:to>
      <xdr:col>15</xdr:col>
      <xdr:colOff>101600</xdr:colOff>
      <xdr:row>58</xdr:row>
      <xdr:rowOff>2436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165013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97455</xdr:rowOff>
    </xdr:from>
    <xdr:to>
      <xdr:col>10</xdr:col>
      <xdr:colOff>165100</xdr:colOff>
      <xdr:row>58</xdr:row>
      <xdr:rowOff>27605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18732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6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74823</xdr:rowOff>
    </xdr:from>
    <xdr:to>
      <xdr:col>6</xdr:col>
      <xdr:colOff>38100</xdr:colOff>
      <xdr:row>58</xdr:row>
      <xdr:rowOff>4973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4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167550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44646</xdr:rowOff>
    </xdr:from>
    <xdr:to>
      <xdr:col>24</xdr:col>
      <xdr:colOff>63500</xdr:colOff>
      <xdr:row>74</xdr:row>
      <xdr:rowOff>53180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31946"/>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53180</xdr:rowOff>
    </xdr:from>
    <xdr:to>
      <xdr:col>19</xdr:col>
      <xdr:colOff>177800</xdr:colOff>
      <xdr:row>75</xdr:row>
      <xdr:rowOff>1560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40480"/>
          <a:ext cx="889000" cy="11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1560</xdr:rowOff>
    </xdr:from>
    <xdr:to>
      <xdr:col>15</xdr:col>
      <xdr:colOff>50800</xdr:colOff>
      <xdr:row>75</xdr:row>
      <xdr:rowOff>65906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603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51046</xdr:rowOff>
    </xdr:from>
    <xdr:to>
      <xdr:col>10</xdr:col>
      <xdr:colOff>114300</xdr:colOff>
      <xdr:row>75</xdr:row>
      <xdr:rowOff>65906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09796"/>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165296</xdr:rowOff>
    </xdr:from>
    <xdr:to>
      <xdr:col>24</xdr:col>
      <xdr:colOff>114300</xdr:colOff>
      <xdr:row>74</xdr:row>
      <xdr:rowOff>95446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16723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3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2380</xdr:rowOff>
    </xdr:from>
    <xdr:to>
      <xdr:col>20</xdr:col>
      <xdr:colOff>38100</xdr:colOff>
      <xdr:row>74</xdr:row>
      <xdr:rowOff>103980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120507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6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122210</xdr:rowOff>
    </xdr:from>
    <xdr:to>
      <xdr:col>15</xdr:col>
      <xdr:colOff>101600</xdr:colOff>
      <xdr:row>75</xdr:row>
      <xdr:rowOff>52360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68887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8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15106</xdr:rowOff>
    </xdr:from>
    <xdr:to>
      <xdr:col>10</xdr:col>
      <xdr:colOff>165100</xdr:colOff>
      <xdr:row>75</xdr:row>
      <xdr:rowOff>116706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133233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4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246</xdr:rowOff>
    </xdr:from>
    <xdr:to>
      <xdr:col>6</xdr:col>
      <xdr:colOff>38100</xdr:colOff>
      <xdr:row>75</xdr:row>
      <xdr:rowOff>101846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118373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23816</xdr:rowOff>
    </xdr:from>
    <xdr:to>
      <xdr:col>24</xdr:col>
      <xdr:colOff>63500</xdr:colOff>
      <xdr:row>99</xdr:row>
      <xdr:rowOff>31981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97366"/>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147946</xdr:rowOff>
    </xdr:from>
    <xdr:to>
      <xdr:col>19</xdr:col>
      <xdr:colOff>177800</xdr:colOff>
      <xdr:row>99</xdr:row>
      <xdr:rowOff>23816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50046"/>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147946</xdr:rowOff>
    </xdr:from>
    <xdr:to>
      <xdr:col>15</xdr:col>
      <xdr:colOff>50800</xdr:colOff>
      <xdr:row>99</xdr:row>
      <xdr:rowOff>5643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50046"/>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119779</xdr:rowOff>
    </xdr:from>
    <xdr:to>
      <xdr:col>10</xdr:col>
      <xdr:colOff>114300</xdr:colOff>
      <xdr:row>99</xdr:row>
      <xdr:rowOff>5643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21879"/>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152631</xdr:rowOff>
    </xdr:from>
    <xdr:to>
      <xdr:col>24</xdr:col>
      <xdr:colOff>114300</xdr:colOff>
      <xdr:row>99</xdr:row>
      <xdr:rowOff>82781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67558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6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144466</xdr:rowOff>
    </xdr:from>
    <xdr:to>
      <xdr:col>20</xdr:col>
      <xdr:colOff>38100</xdr:colOff>
      <xdr:row>99</xdr:row>
      <xdr:rowOff>74616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4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65743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97146</xdr:rowOff>
    </xdr:from>
    <xdr:to>
      <xdr:col>15</xdr:col>
      <xdr:colOff>101600</xdr:colOff>
      <xdr:row>99</xdr:row>
      <xdr:rowOff>27296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18423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126293</xdr:rowOff>
    </xdr:from>
    <xdr:to>
      <xdr:col>10</xdr:col>
      <xdr:colOff>165100</xdr:colOff>
      <xdr:row>99</xdr:row>
      <xdr:rowOff>56443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47570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2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68979</xdr:rowOff>
    </xdr:from>
    <xdr:to>
      <xdr:col>6</xdr:col>
      <xdr:colOff>38100</xdr:colOff>
      <xdr:row>98</xdr:row>
      <xdr:rowOff>170579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161706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6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15418</xdr:rowOff>
    </xdr:from>
    <xdr:to>
      <xdr:col>55</xdr:col>
      <xdr:colOff>0</xdr:colOff>
      <xdr:row>59</xdr:row>
      <xdr:rowOff>25260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130968"/>
          <a:ext cx="838200" cy="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15418</xdr:rowOff>
    </xdr:from>
    <xdr:to>
      <xdr:col>50</xdr:col>
      <xdr:colOff>114300</xdr:colOff>
      <xdr:row>59</xdr:row>
      <xdr:rowOff>22365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30968"/>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14389</xdr:rowOff>
    </xdr:from>
    <xdr:to>
      <xdr:col>45</xdr:col>
      <xdr:colOff>177800</xdr:colOff>
      <xdr:row>59</xdr:row>
      <xdr:rowOff>22365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129939"/>
          <a:ext cx="889000"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73482</xdr:rowOff>
    </xdr:from>
    <xdr:to>
      <xdr:col>41</xdr:col>
      <xdr:colOff>50800</xdr:colOff>
      <xdr:row>59</xdr:row>
      <xdr:rowOff>14389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17582"/>
          <a:ext cx="889000" cy="1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145910</xdr:rowOff>
    </xdr:from>
    <xdr:to>
      <xdr:col>55</xdr:col>
      <xdr:colOff>50800</xdr:colOff>
      <xdr:row>59</xdr:row>
      <xdr:rowOff>76060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60837</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0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136068</xdr:rowOff>
    </xdr:from>
    <xdr:to>
      <xdr:col>50</xdr:col>
      <xdr:colOff>165100</xdr:colOff>
      <xdr:row>59</xdr:row>
      <xdr:rowOff>66218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57345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7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143015</xdr:rowOff>
    </xdr:from>
    <xdr:to>
      <xdr:col>46</xdr:col>
      <xdr:colOff>38100</xdr:colOff>
      <xdr:row>59</xdr:row>
      <xdr:rowOff>73165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64292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7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135039</xdr:rowOff>
    </xdr:from>
    <xdr:to>
      <xdr:col>41</xdr:col>
      <xdr:colOff>101600</xdr:colOff>
      <xdr:row>59</xdr:row>
      <xdr:rowOff>65189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7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56316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7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22682</xdr:rowOff>
    </xdr:from>
    <xdr:to>
      <xdr:col>36</xdr:col>
      <xdr:colOff>165100</xdr:colOff>
      <xdr:row>58</xdr:row>
      <xdr:rowOff>124282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115409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152654</xdr:rowOff>
    </xdr:from>
    <xdr:to>
      <xdr:col>55</xdr:col>
      <xdr:colOff>0</xdr:colOff>
      <xdr:row>79</xdr:row>
      <xdr:rowOff>42720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25754"/>
          <a:ext cx="838200" cy="6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144697</xdr:rowOff>
    </xdr:from>
    <xdr:to>
      <xdr:col>50</xdr:col>
      <xdr:colOff>114300</xdr:colOff>
      <xdr:row>78</xdr:row>
      <xdr:rowOff>152654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17797"/>
          <a:ext cx="889000" cy="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144697</xdr:rowOff>
    </xdr:from>
    <xdr:to>
      <xdr:col>45</xdr:col>
      <xdr:colOff>177800</xdr:colOff>
      <xdr:row>78</xdr:row>
      <xdr:rowOff>159142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17797"/>
          <a:ext cx="889000" cy="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159142</xdr:rowOff>
    </xdr:from>
    <xdr:to>
      <xdr:col>41</xdr:col>
      <xdr:colOff>50800</xdr:colOff>
      <xdr:row>79</xdr:row>
      <xdr:rowOff>22712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2242"/>
          <a:ext cx="889000" cy="3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163370</xdr:rowOff>
    </xdr:from>
    <xdr:to>
      <xdr:col>55</xdr:col>
      <xdr:colOff>50800</xdr:colOff>
      <xdr:row>79</xdr:row>
      <xdr:rowOff>93520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78297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101854</xdr:rowOff>
    </xdr:from>
    <xdr:to>
      <xdr:col>50</xdr:col>
      <xdr:colOff>165100</xdr:colOff>
      <xdr:row>79</xdr:row>
      <xdr:rowOff>32004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23131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93897</xdr:rowOff>
    </xdr:from>
    <xdr:to>
      <xdr:col>46</xdr:col>
      <xdr:colOff>38100</xdr:colOff>
      <xdr:row>79</xdr:row>
      <xdr:rowOff>24047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15174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5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108342</xdr:rowOff>
    </xdr:from>
    <xdr:to>
      <xdr:col>41</xdr:col>
      <xdr:colOff>101600</xdr:colOff>
      <xdr:row>79</xdr:row>
      <xdr:rowOff>38492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29619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143362</xdr:rowOff>
    </xdr:from>
    <xdr:to>
      <xdr:col>36</xdr:col>
      <xdr:colOff>165100</xdr:colOff>
      <xdr:row>79</xdr:row>
      <xdr:rowOff>73512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64639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0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43385</xdr:rowOff>
    </xdr:from>
    <xdr:to>
      <xdr:col>55</xdr:col>
      <xdr:colOff>0</xdr:colOff>
      <xdr:row>97</xdr:row>
      <xdr:rowOff>88985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74035"/>
          <a:ext cx="838200" cy="4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625</xdr:rowOff>
    </xdr:from>
    <xdr:to>
      <xdr:col>50</xdr:col>
      <xdr:colOff>114300</xdr:colOff>
      <xdr:row>97</xdr:row>
      <xdr:rowOff>88985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31275"/>
          <a:ext cx="889000" cy="8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108272</xdr:rowOff>
    </xdr:from>
    <xdr:to>
      <xdr:col>45</xdr:col>
      <xdr:colOff>177800</xdr:colOff>
      <xdr:row>97</xdr:row>
      <xdr:rowOff>625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67472"/>
          <a:ext cx="889000" cy="6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78212</xdr:rowOff>
    </xdr:from>
    <xdr:to>
      <xdr:col>41</xdr:col>
      <xdr:colOff>50800</xdr:colOff>
      <xdr:row>96</xdr:row>
      <xdr:rowOff>108272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37412"/>
          <a:ext cx="8890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164035</xdr:rowOff>
    </xdr:from>
    <xdr:to>
      <xdr:col>55</xdr:col>
      <xdr:colOff>50800</xdr:colOff>
      <xdr:row>97</xdr:row>
      <xdr:rowOff>94185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78962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38185</xdr:rowOff>
    </xdr:from>
    <xdr:to>
      <xdr:col>50</xdr:col>
      <xdr:colOff>165100</xdr:colOff>
      <xdr:row>97</xdr:row>
      <xdr:rowOff>139785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6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130912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6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121275</xdr:rowOff>
    </xdr:from>
    <xdr:to>
      <xdr:col>46</xdr:col>
      <xdr:colOff>38100</xdr:colOff>
      <xdr:row>97</xdr:row>
      <xdr:rowOff>51425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8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42552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7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57472</xdr:rowOff>
    </xdr:from>
    <xdr:to>
      <xdr:col>41</xdr:col>
      <xdr:colOff>101600</xdr:colOff>
      <xdr:row>96</xdr:row>
      <xdr:rowOff>159072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1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150199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0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27412</xdr:rowOff>
    </xdr:from>
    <xdr:to>
      <xdr:col>36</xdr:col>
      <xdr:colOff>165100</xdr:colOff>
      <xdr:row>96</xdr:row>
      <xdr:rowOff>129012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145539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6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169091</xdr:rowOff>
    </xdr:from>
    <xdr:to>
      <xdr:col>85</xdr:col>
      <xdr:colOff>127000</xdr:colOff>
      <xdr:row>39</xdr:row>
      <xdr:rowOff>40129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684191"/>
          <a:ext cx="838200" cy="4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35361</xdr:rowOff>
    </xdr:from>
    <xdr:to>
      <xdr:col>81</xdr:col>
      <xdr:colOff>50800</xdr:colOff>
      <xdr:row>39</xdr:row>
      <xdr:rowOff>40129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721911"/>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35361</xdr:rowOff>
    </xdr:from>
    <xdr:to>
      <xdr:col>76</xdr:col>
      <xdr:colOff>114300</xdr:colOff>
      <xdr:row>39</xdr:row>
      <xdr:rowOff>52604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721911"/>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52081</xdr:rowOff>
    </xdr:from>
    <xdr:to>
      <xdr:col>71</xdr:col>
      <xdr:colOff>177800</xdr:colOff>
      <xdr:row>39</xdr:row>
      <xdr:rowOff>52604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738631"/>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118291</xdr:rowOff>
    </xdr:from>
    <xdr:to>
      <xdr:col>85</xdr:col>
      <xdr:colOff>177800</xdr:colOff>
      <xdr:row>39</xdr:row>
      <xdr:rowOff>48441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33218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160779</xdr:rowOff>
    </xdr:from>
    <xdr:to>
      <xdr:col>81</xdr:col>
      <xdr:colOff>101600</xdr:colOff>
      <xdr:row>39</xdr:row>
      <xdr:rowOff>90929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6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82056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76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156011</xdr:rowOff>
    </xdr:from>
    <xdr:to>
      <xdr:col>76</xdr:col>
      <xdr:colOff>165100</xdr:colOff>
      <xdr:row>39</xdr:row>
      <xdr:rowOff>86161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6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77288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7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1804</xdr:rowOff>
    </xdr:from>
    <xdr:to>
      <xdr:col>72</xdr:col>
      <xdr:colOff>38100</xdr:colOff>
      <xdr:row>39</xdr:row>
      <xdr:rowOff>103404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6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94531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7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1281</xdr:rowOff>
    </xdr:from>
    <xdr:to>
      <xdr:col>67</xdr:col>
      <xdr:colOff>101600</xdr:colOff>
      <xdr:row>39</xdr:row>
      <xdr:rowOff>102881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94008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78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9794</xdr:rowOff>
    </xdr:from>
    <xdr:to>
      <xdr:col>85</xdr:col>
      <xdr:colOff>127000</xdr:colOff>
      <xdr:row>57</xdr:row>
      <xdr:rowOff>10373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82444"/>
          <a:ext cx="8382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164183</xdr:rowOff>
    </xdr:from>
    <xdr:to>
      <xdr:col>81</xdr:col>
      <xdr:colOff>50800</xdr:colOff>
      <xdr:row>57</xdr:row>
      <xdr:rowOff>9794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65383"/>
          <a:ext cx="889000" cy="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164183</xdr:rowOff>
    </xdr:from>
    <xdr:to>
      <xdr:col>76</xdr:col>
      <xdr:colOff>114300</xdr:colOff>
      <xdr:row>57</xdr:row>
      <xdr:rowOff>48542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65383"/>
          <a:ext cx="889000" cy="5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48542</xdr:rowOff>
    </xdr:from>
    <xdr:to>
      <xdr:col>71</xdr:col>
      <xdr:colOff>177800</xdr:colOff>
      <xdr:row>57</xdr:row>
      <xdr:rowOff>70183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21192"/>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131023</xdr:rowOff>
    </xdr:from>
    <xdr:to>
      <xdr:col>85</xdr:col>
      <xdr:colOff>177800</xdr:colOff>
      <xdr:row>57</xdr:row>
      <xdr:rowOff>61173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109450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1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130444</xdr:rowOff>
    </xdr:from>
    <xdr:to>
      <xdr:col>81</xdr:col>
      <xdr:colOff>101600</xdr:colOff>
      <xdr:row>57</xdr:row>
      <xdr:rowOff>60594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51721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113383</xdr:rowOff>
    </xdr:from>
    <xdr:to>
      <xdr:col>76</xdr:col>
      <xdr:colOff>165100</xdr:colOff>
      <xdr:row>57</xdr:row>
      <xdr:rowOff>43533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1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34660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0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169192</xdr:rowOff>
    </xdr:from>
    <xdr:to>
      <xdr:col>72</xdr:col>
      <xdr:colOff>38100</xdr:colOff>
      <xdr:row>57</xdr:row>
      <xdr:rowOff>99342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90469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6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19383</xdr:rowOff>
    </xdr:from>
    <xdr:to>
      <xdr:col>67</xdr:col>
      <xdr:colOff>101600</xdr:colOff>
      <xdr:row>57</xdr:row>
      <xdr:rowOff>120983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9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112110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8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16050</xdr:rowOff>
    </xdr:from>
    <xdr:to>
      <xdr:col>85</xdr:col>
      <xdr:colOff>127000</xdr:colOff>
      <xdr:row>98</xdr:row>
      <xdr:rowOff>18117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818150"/>
          <a:ext cx="8382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18117</xdr:rowOff>
    </xdr:from>
    <xdr:to>
      <xdr:col>81</xdr:col>
      <xdr:colOff>50800</xdr:colOff>
      <xdr:row>98</xdr:row>
      <xdr:rowOff>22858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820217"/>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22858</xdr:rowOff>
    </xdr:from>
    <xdr:to>
      <xdr:col>76</xdr:col>
      <xdr:colOff>114300</xdr:colOff>
      <xdr:row>98</xdr:row>
      <xdr:rowOff>24715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824958"/>
          <a:ext cx="8890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12841</xdr:rowOff>
    </xdr:from>
    <xdr:to>
      <xdr:col>71</xdr:col>
      <xdr:colOff>177800</xdr:colOff>
      <xdr:row>98</xdr:row>
      <xdr:rowOff>24715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814941"/>
          <a:ext cx="8890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136700</xdr:rowOff>
    </xdr:from>
    <xdr:to>
      <xdr:col>85</xdr:col>
      <xdr:colOff>177800</xdr:colOff>
      <xdr:row>98</xdr:row>
      <xdr:rowOff>66850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51627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138767</xdr:rowOff>
    </xdr:from>
    <xdr:to>
      <xdr:col>81</xdr:col>
      <xdr:colOff>101600</xdr:colOff>
      <xdr:row>98</xdr:row>
      <xdr:rowOff>68917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60044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143508</xdr:rowOff>
    </xdr:from>
    <xdr:to>
      <xdr:col>76</xdr:col>
      <xdr:colOff>165100</xdr:colOff>
      <xdr:row>98</xdr:row>
      <xdr:rowOff>73658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7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64785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6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145365</xdr:rowOff>
    </xdr:from>
    <xdr:to>
      <xdr:col>72</xdr:col>
      <xdr:colOff>38100</xdr:colOff>
      <xdr:row>98</xdr:row>
      <xdr:rowOff>75515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66642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6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133491</xdr:rowOff>
    </xdr:from>
    <xdr:to>
      <xdr:col>67</xdr:col>
      <xdr:colOff>101600</xdr:colOff>
      <xdr:row>98</xdr:row>
      <xdr:rowOff>63641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54768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5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目的別では、民生費が増加しており類似団体平均より</a:t>
          </a:r>
          <a:r>
            <a:rPr kumimoji="1" lang="en-US" altLang="ja-JP" sz="1100">
              <a:solidFill>
                <a:schemeClr val="dk1"/>
              </a:solidFill>
              <a:effectLst/>
              <a:latin typeface="+mn-lt"/>
              <a:ea typeface="+mn-ea"/>
              <a:cs typeface="+mn-cs"/>
            </a:rPr>
            <a:t>24,345</a:t>
          </a:r>
          <a:r>
            <a:rPr kumimoji="1" lang="ja-JP" altLang="ja-JP" sz="1100">
              <a:solidFill>
                <a:schemeClr val="dk1"/>
              </a:solidFill>
              <a:effectLst/>
              <a:latin typeface="+mn-lt"/>
              <a:ea typeface="+mn-ea"/>
              <a:cs typeface="+mn-cs"/>
            </a:rPr>
            <a:t>円高</a:t>
          </a:r>
          <a:r>
            <a:rPr kumimoji="1" lang="ja-JP" altLang="en-US" sz="1100">
              <a:solidFill>
                <a:schemeClr val="dk1"/>
              </a:solidFill>
              <a:effectLst/>
              <a:latin typeface="+mn-lt"/>
              <a:ea typeface="+mn-ea"/>
              <a:cs typeface="+mn-cs"/>
            </a:rPr>
            <a:t>いが</a:t>
          </a:r>
          <a:r>
            <a:rPr kumimoji="1" lang="ja-JP" altLang="ja-JP" sz="1100">
              <a:solidFill>
                <a:schemeClr val="dk1"/>
              </a:solidFill>
              <a:effectLst/>
              <a:latin typeface="+mn-lt"/>
              <a:ea typeface="+mn-ea"/>
              <a:cs typeface="+mn-cs"/>
            </a:rPr>
            <a:t>、人口増加に伴う子育て関連の経費や、心身障害者福祉費の介護・訓練等給付費、障害児通所支援給付費</a:t>
          </a:r>
          <a:r>
            <a:rPr kumimoji="1" lang="ja-JP" altLang="en-US" sz="1100">
              <a:solidFill>
                <a:schemeClr val="dk1"/>
              </a:solidFill>
              <a:effectLst/>
              <a:latin typeface="+mn-lt"/>
              <a:ea typeface="+mn-ea"/>
              <a:cs typeface="+mn-cs"/>
            </a:rPr>
            <a:t>などで占める</a:t>
          </a:r>
          <a:r>
            <a:rPr kumimoji="1" lang="ja-JP" altLang="ja-JP" sz="1100">
              <a:solidFill>
                <a:schemeClr val="dk1"/>
              </a:solidFill>
              <a:effectLst/>
              <a:latin typeface="+mn-lt"/>
              <a:ea typeface="+mn-ea"/>
              <a:cs typeface="+mn-cs"/>
            </a:rPr>
            <a:t>社会福祉費と児童福祉費の増加が主な要因である。</a:t>
          </a:r>
          <a:endParaRPr lang="ja-JP" altLang="ja-JP" sz="1400">
            <a:effectLst/>
          </a:endParaRPr>
        </a:p>
        <a:p>
          <a:r>
            <a:rPr kumimoji="1" lang="ja-JP" altLang="ja-JP" sz="1100">
              <a:solidFill>
                <a:schemeClr val="dk1"/>
              </a:solidFill>
              <a:effectLst/>
              <a:latin typeface="+mn-lt"/>
              <a:ea typeface="+mn-ea"/>
              <a:cs typeface="+mn-cs"/>
            </a:rPr>
            <a:t>　一方で、教育費は類似団体平均より</a:t>
          </a:r>
          <a:r>
            <a:rPr kumimoji="1" lang="en-US" altLang="ja-JP" sz="1100">
              <a:solidFill>
                <a:schemeClr val="dk1"/>
              </a:solidFill>
              <a:effectLst/>
              <a:latin typeface="+mn-lt"/>
              <a:ea typeface="+mn-ea"/>
              <a:cs typeface="+mn-cs"/>
            </a:rPr>
            <a:t>13,272</a:t>
          </a:r>
          <a:r>
            <a:rPr kumimoji="1" lang="ja-JP" altLang="ja-JP" sz="1100">
              <a:solidFill>
                <a:schemeClr val="dk1"/>
              </a:solidFill>
              <a:effectLst/>
              <a:latin typeface="+mn-lt"/>
              <a:ea typeface="+mn-ea"/>
              <a:cs typeface="+mn-cs"/>
            </a:rPr>
            <a:t>円低く、民生費の約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％（類似団体平均は約</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割合となっており</a:t>
          </a:r>
          <a:r>
            <a:rPr kumimoji="1" lang="ja-JP" altLang="ja-JP" sz="1100">
              <a:solidFill>
                <a:schemeClr val="dk1"/>
              </a:solidFill>
              <a:effectLst/>
              <a:latin typeface="+mn-lt"/>
              <a:ea typeface="+mn-ea"/>
              <a:cs typeface="+mn-cs"/>
            </a:rPr>
            <a:t>、教育予算より福祉予算に比重を置く傾向がみられる。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近年、町税や普通交付税等の一般財源の伸びに対し、人口増加に伴う扶助費等の伸びが上回っていることから、実質収支額及び財政調整基金に対する比率も減少傾向にある。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前年度に引き続き、</a:t>
          </a:r>
          <a:r>
            <a:rPr kumimoji="1" lang="ja-JP" altLang="ja-JP" sz="1100">
              <a:solidFill>
                <a:schemeClr val="dk1"/>
              </a:solidFill>
              <a:effectLst/>
              <a:latin typeface="+mn-lt"/>
              <a:ea typeface="+mn-ea"/>
              <a:cs typeface="+mn-cs"/>
            </a:rPr>
            <a:t>水道事業会計、一般会計、公共下水道事業会計、国民健康保険特別会計、後期高齢者医療特別会計の５会計を合わせた連結では黒字となっている。</a:t>
          </a:r>
          <a:endParaRPr lang="ja-JP" altLang="ja-JP" sz="1400">
            <a:effectLst/>
          </a:endParaRPr>
        </a:p>
        <a:p>
          <a:r>
            <a:rPr kumimoji="1" lang="ja-JP" altLang="ja-JP" sz="1100">
              <a:solidFill>
                <a:schemeClr val="dk1"/>
              </a:solidFill>
              <a:effectLst/>
              <a:latin typeface="+mn-lt"/>
              <a:ea typeface="+mn-ea"/>
              <a:cs typeface="+mn-cs"/>
            </a:rPr>
            <a:t>　国民健康保健特別会計への一般会計繰出金は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年度の県への統一化及び</a:t>
          </a:r>
          <a:r>
            <a:rPr kumimoji="1" lang="ja-JP" altLang="ja-JP" sz="1100">
              <a:solidFill>
                <a:schemeClr val="dk1"/>
              </a:solidFill>
              <a:effectLst/>
              <a:latin typeface="+mn-lt"/>
              <a:ea typeface="+mn-ea"/>
              <a:cs typeface="+mn-cs"/>
            </a:rPr>
            <a:t>国の財政支援策の影響もあり前年度からほぼ横ばいである。</a:t>
          </a:r>
          <a:endParaRPr lang="ja-JP" altLang="ja-JP" sz="1400">
            <a:effectLst/>
          </a:endParaRPr>
        </a:p>
        <a:p>
          <a:r>
            <a:rPr kumimoji="1" lang="ja-JP" altLang="ja-JP" sz="1100">
              <a:solidFill>
                <a:schemeClr val="dk1"/>
              </a:solidFill>
              <a:effectLst/>
              <a:latin typeface="+mn-lt"/>
              <a:ea typeface="+mn-ea"/>
              <a:cs typeface="+mn-cs"/>
            </a:rPr>
            <a:t>　一方で、下水道特別会計への繰出金が増加傾向に</a:t>
          </a:r>
          <a:r>
            <a:rPr kumimoji="1" lang="ja-JP" altLang="en-US" sz="1100">
              <a:solidFill>
                <a:schemeClr val="dk1"/>
              </a:solidFill>
              <a:effectLst/>
              <a:latin typeface="+mn-lt"/>
              <a:ea typeface="+mn-ea"/>
              <a:cs typeface="+mn-cs"/>
            </a:rPr>
            <a:t>あることから、今後注視していく必要がある。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去に発行した公共投資事業における据え置き期間の終了に伴い、前年度より増加している。また、公営企業債の元利償還金に対する繰入金の内訳としては、公共下水道事業特別会計がほとんどを占めており、金額も増加傾向にあ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）も増加傾向にあるが、想定的には元利償還金等（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）が上回る形となっている。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近年、活用していない。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将来負担比率の分子にお</a:t>
          </a:r>
          <a:r>
            <a:rPr kumimoji="1" lang="ja-JP" altLang="en-US" sz="1100">
              <a:solidFill>
                <a:schemeClr val="dk1"/>
              </a:solidFill>
              <a:effectLst/>
              <a:latin typeface="+mn-lt"/>
              <a:ea typeface="+mn-ea"/>
              <a:cs typeface="+mn-cs"/>
            </a:rPr>
            <a:t>ける特徴として、</a:t>
          </a:r>
          <a:endParaRPr lang="ja-JP" altLang="ja-JP" sz="1400">
            <a:effectLst/>
          </a:endParaRPr>
        </a:p>
        <a:p>
          <a:r>
            <a:rPr kumimoji="1" lang="ja-JP" altLang="ja-JP" sz="1100">
              <a:solidFill>
                <a:schemeClr val="dk1"/>
              </a:solidFill>
              <a:effectLst/>
              <a:latin typeface="+mn-lt"/>
              <a:ea typeface="+mn-ea"/>
              <a:cs typeface="+mn-cs"/>
            </a:rPr>
            <a:t>　１つ目は将来負担額の地方債の現在高の</a:t>
          </a:r>
          <a:r>
            <a:rPr kumimoji="1" lang="ja-JP" altLang="en-US" sz="1100">
              <a:solidFill>
                <a:schemeClr val="dk1"/>
              </a:solidFill>
              <a:effectLst/>
              <a:latin typeface="+mn-lt"/>
              <a:ea typeface="+mn-ea"/>
              <a:cs typeface="+mn-cs"/>
            </a:rPr>
            <a:t>増加が挙げられる。現在進行中の新庁舎整備事業に伴う地方債の発行により大幅な増となっている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２</a:t>
          </a:r>
          <a:r>
            <a:rPr kumimoji="1" lang="ja-JP" altLang="en-US" sz="1100">
              <a:solidFill>
                <a:schemeClr val="dk1"/>
              </a:solidFill>
              <a:effectLst/>
              <a:latin typeface="+mn-lt"/>
              <a:ea typeface="+mn-ea"/>
              <a:cs typeface="+mn-cs"/>
            </a:rPr>
            <a:t>つ</a:t>
          </a:r>
          <a:r>
            <a:rPr kumimoji="1" lang="ja-JP" altLang="ja-JP" sz="1100">
              <a:solidFill>
                <a:schemeClr val="dk1"/>
              </a:solidFill>
              <a:effectLst/>
              <a:latin typeface="+mn-lt"/>
              <a:ea typeface="+mn-ea"/>
              <a:cs typeface="+mn-cs"/>
            </a:rPr>
            <a:t>目は充当可能財源等のうち、充当可能基金</a:t>
          </a:r>
          <a:r>
            <a:rPr kumimoji="1" lang="ja-JP" altLang="en-US" sz="1100">
              <a:solidFill>
                <a:schemeClr val="dk1"/>
              </a:solidFill>
              <a:effectLst/>
              <a:latin typeface="+mn-lt"/>
              <a:ea typeface="+mn-ea"/>
              <a:cs typeface="+mn-cs"/>
            </a:rPr>
            <a:t>の減少が挙げられる。新庁舎整備事業に伴い、これまで積み立ててきた</a:t>
          </a:r>
          <a:r>
            <a:rPr kumimoji="1" lang="ja-JP" altLang="ja-JP" sz="1100">
              <a:solidFill>
                <a:schemeClr val="dk1"/>
              </a:solidFill>
              <a:effectLst/>
              <a:latin typeface="+mn-lt"/>
              <a:ea typeface="+mn-ea"/>
              <a:cs typeface="+mn-cs"/>
            </a:rPr>
            <a:t>公共施設等整備基金</a:t>
          </a:r>
          <a:r>
            <a:rPr kumimoji="1" lang="ja-JP" altLang="en-US" sz="1100">
              <a:solidFill>
                <a:schemeClr val="dk1"/>
              </a:solidFill>
              <a:effectLst/>
              <a:latin typeface="+mn-lt"/>
              <a:ea typeface="+mn-ea"/>
              <a:cs typeface="+mn-cs"/>
            </a:rPr>
            <a:t>を取り崩したことで大幅な減となっている。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老朽化の進んだ</a:t>
          </a:r>
          <a:r>
            <a:rPr kumimoji="1" lang="ja-JP" altLang="ja-JP" sz="1100">
              <a:solidFill>
                <a:schemeClr val="dk1"/>
              </a:solidFill>
              <a:effectLst/>
              <a:latin typeface="+mn-lt"/>
              <a:ea typeface="+mn-ea"/>
              <a:cs typeface="+mn-cs"/>
            </a:rPr>
            <a:t>公共施設の建替えや人口増加に伴う行政需要の増加などが予想され、単年度ごとにも厳しい財政運営が予想される。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沖縄県与那原町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その他特定目的基金のうち、公共施設等整備基金を新庁舎整備事業に伴い取り崩したこと（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他の基金の積立等を差し引いても、全体では減となった。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各基金の目的に沿った適切な積立、取り崩しを行っていく。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・公共施設等整備基金：公共施設等の整備に要する資金を積み立てるために設置された基金。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・地域福祉基金：高齢者等の保健福祉の向上を測るために設置された基金。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・地域振興基金：福祉活動の促進、快適な生活環境の形成等を図る事業の実施を推進するために設置された基金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・ふるさと基金：ふるさと納税を財源に環境・景観の維持保全、福祉・子育ての推進及び大綱曳の継承発展を目的に設置された基金。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・リサイクル基金：ゴミの資源化・減量化を促進し快適な生活環境づくりを目指すために設置された基金。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・森林環境譲与税基金：森林整備及びその促進に資することを目的として、設置された基金。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・公共施設等整備基金：新庁舎整備事業に伴い、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・地域福祉基金・地域振興基金：現状維持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・ふるさと基金：ふるさと納税（ふるさと寄附金）の増額により、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・リサイクル基金：太陽光発電システムの設置、生ごみ処理機の設置等に対する各種補助金を支出したことに伴う取り崩し。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年度まで新庁舎整備事業が行われることから、その財源として全額を活用予定。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・地域福祉基金・地域振興基金：１０年以上活用されていないことから、今後について検討が必要。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・ふるさと基金：目的にあった事業への適切な活用を進めていく。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・リサイクル基金：目的にあった事業への適切な活用を進めていく。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百万円減となったが、前年度決算に伴う剰余金処分による積立が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百万円の増となったため、全体では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百万円の減とほぼ横ばいとなっている。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基金の管理方針により、標準財政規模の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活用無のため、現状維持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lt"/>
              <a:ea typeface="+mn-ea"/>
              <a:cs typeface="+mn-cs"/>
            </a:rPr>
            <a:t>現状では、満期一括償還を予定している町債は予定されていないことから</a:t>
          </a:r>
          <a:r>
            <a:rPr kumimoji="1" lang="ja-JP" altLang="ja-JP" sz="1300">
              <a:solidFill>
                <a:schemeClr val="dk1"/>
              </a:solidFill>
              <a:effectLst/>
              <a:latin typeface="+mn-lt"/>
              <a:ea typeface="+mn-ea"/>
              <a:cs typeface="+mn-cs"/>
            </a:rPr>
            <a:t>、当分の間、現在の水準</a:t>
          </a:r>
          <a:r>
            <a:rPr kumimoji="1" lang="en-US" altLang="ja-JP" sz="1300">
              <a:solidFill>
                <a:schemeClr val="dk1"/>
              </a:solidFill>
              <a:effectLst/>
              <a:latin typeface="+mn-lt"/>
              <a:ea typeface="+mn-ea"/>
              <a:cs typeface="+mn-cs"/>
            </a:rPr>
            <a:t>100</a:t>
          </a:r>
          <a:r>
            <a:rPr kumimoji="1" lang="ja-JP" altLang="en-US" sz="1300">
              <a:solidFill>
                <a:schemeClr val="dk1"/>
              </a:solidFill>
              <a:effectLst/>
              <a:latin typeface="+mn-lt"/>
              <a:ea typeface="+mn-ea"/>
              <a:cs typeface="+mn-cs"/>
            </a:rPr>
            <a:t>百万円程度</a:t>
          </a:r>
          <a:r>
            <a:rPr kumimoji="1" lang="ja-JP" altLang="ja-JP" sz="1300">
              <a:solidFill>
                <a:schemeClr val="dk1"/>
              </a:solidFill>
              <a:effectLst/>
              <a:latin typeface="+mn-lt"/>
              <a:ea typeface="+mn-ea"/>
              <a:cs typeface="+mn-cs"/>
            </a:rPr>
            <a:t>を維持することとしている。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8418503</v>
      </c>
      <c r="BO4" s="424"/>
      <c r="BP4" s="424"/>
      <c r="BQ4" s="424"/>
      <c r="BR4" s="424"/>
      <c r="BS4" s="424"/>
      <c r="BT4" s="424"/>
      <c r="BU4" s="425"/>
      <c r="BV4" s="423">
        <v>7459057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1.3</v>
      </c>
      <c r="CU4" s="608"/>
      <c r="CV4" s="608"/>
      <c r="CW4" s="608"/>
      <c r="CX4" s="608"/>
      <c r="CY4" s="608"/>
      <c r="CZ4" s="608"/>
      <c r="DA4" s="609"/>
      <c r="DB4" s="607">
        <v>2.2999999999999998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8359412</v>
      </c>
      <c r="BO5" s="429"/>
      <c r="BP5" s="429"/>
      <c r="BQ5" s="429"/>
      <c r="BR5" s="429"/>
      <c r="BS5" s="429"/>
      <c r="BT5" s="429"/>
      <c r="BU5" s="430"/>
      <c r="BV5" s="428">
        <v>7255720</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92.1</v>
      </c>
      <c r="CU5" s="399"/>
      <c r="CV5" s="399"/>
      <c r="CW5" s="399"/>
      <c r="CX5" s="399"/>
      <c r="CY5" s="399"/>
      <c r="CZ5" s="399"/>
      <c r="DA5" s="400"/>
      <c r="DB5" s="398">
        <v>90.2</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59091</v>
      </c>
      <c r="BO6" s="429"/>
      <c r="BP6" s="429"/>
      <c r="BQ6" s="429"/>
      <c r="BR6" s="429"/>
      <c r="BS6" s="429"/>
      <c r="BT6" s="429"/>
      <c r="BU6" s="430"/>
      <c r="BV6" s="428">
        <v>203337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96.2</v>
      </c>
      <c r="CU6" s="582"/>
      <c r="CV6" s="582"/>
      <c r="CW6" s="582"/>
      <c r="CX6" s="582"/>
      <c r="CY6" s="582"/>
      <c r="CZ6" s="582"/>
      <c r="DA6" s="583"/>
      <c r="DB6" s="581">
        <v>95.3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6997</v>
      </c>
      <c r="BO7" s="429"/>
      <c r="BP7" s="429"/>
      <c r="BQ7" s="429"/>
      <c r="BR7" s="429"/>
      <c r="BS7" s="429"/>
      <c r="BT7" s="429"/>
      <c r="BU7" s="430"/>
      <c r="BV7" s="428">
        <v>110948</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4038896</v>
      </c>
      <c r="CU7" s="429"/>
      <c r="CV7" s="429"/>
      <c r="CW7" s="429"/>
      <c r="CX7" s="429"/>
      <c r="CY7" s="429"/>
      <c r="CZ7" s="429"/>
      <c r="DA7" s="430"/>
      <c r="DB7" s="428">
        <v>3932270</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52094</v>
      </c>
      <c r="BO8" s="429"/>
      <c r="BP8" s="429"/>
      <c r="BQ8" s="429"/>
      <c r="BR8" s="429"/>
      <c r="BS8" s="429"/>
      <c r="BT8" s="429"/>
      <c r="BU8" s="430"/>
      <c r="BV8" s="428">
        <v>92389</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0.49</v>
      </c>
      <c r="CU8" s="542"/>
      <c r="CV8" s="542"/>
      <c r="CW8" s="542"/>
      <c r="CX8" s="542"/>
      <c r="CY8" s="542"/>
      <c r="CZ8" s="542"/>
      <c r="DA8" s="543"/>
      <c r="DB8" s="541">
        <v>0.48</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18410</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-40295</v>
      </c>
      <c r="BO9" s="429"/>
      <c r="BP9" s="429"/>
      <c r="BQ9" s="429"/>
      <c r="BR9" s="429"/>
      <c r="BS9" s="429"/>
      <c r="BT9" s="429"/>
      <c r="BU9" s="430"/>
      <c r="BV9" s="428">
        <v>-59099</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11.1</v>
      </c>
      <c r="CU9" s="399"/>
      <c r="CV9" s="399"/>
      <c r="CW9" s="399"/>
      <c r="CX9" s="399"/>
      <c r="CY9" s="399"/>
      <c r="CZ9" s="399"/>
      <c r="DA9" s="400"/>
      <c r="DB9" s="398">
        <v>11.3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16318</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94</v>
      </c>
      <c r="AV10" s="486"/>
      <c r="AW10" s="486"/>
      <c r="AX10" s="486"/>
      <c r="AY10" s="408" t="s">
        <v>119</v>
      </c>
      <c r="AZ10" s="409"/>
      <c r="BA10" s="409"/>
      <c r="BB10" s="409"/>
      <c r="BC10" s="409"/>
      <c r="BD10" s="409"/>
      <c r="BE10" s="409"/>
      <c r="BF10" s="409"/>
      <c r="BG10" s="409"/>
      <c r="BH10" s="409"/>
      <c r="BI10" s="409"/>
      <c r="BJ10" s="409"/>
      <c r="BK10" s="409"/>
      <c r="BL10" s="409"/>
      <c r="BM10" s="410"/>
      <c r="BN10" s="428">
        <v>0</v>
      </c>
      <c r="BO10" s="429"/>
      <c r="BP10" s="429"/>
      <c r="BQ10" s="429"/>
      <c r="BR10" s="429"/>
      <c r="BS10" s="429"/>
      <c r="BT10" s="429"/>
      <c r="BU10" s="430"/>
      <c r="BV10" s="428">
        <v>0</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94</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126</v>
      </c>
      <c r="DC11" s="542"/>
      <c r="DD11" s="542"/>
      <c r="DE11" s="542"/>
      <c r="DF11" s="542"/>
      <c r="DG11" s="542"/>
      <c r="DH11" s="542"/>
      <c r="DI11" s="543"/>
      <c r="DJ11" s="186"/>
      <c r="DK11" s="186"/>
      <c r="DL11" s="186"/>
      <c r="DM11" s="186"/>
      <c r="DN11" s="186"/>
      <c r="DO11" s="186"/>
    </row>
    <row r="12" spans="1:119" ht="18.75" customHeight="1" x14ac:dyDescent="0.15">
      <c r="A12" s="187"/>
      <c r="B12" s="544" t="s">
        <v>127</v>
      </c>
      <c r="C12" s="545"/>
      <c r="D12" s="545"/>
      <c r="E12" s="545"/>
      <c r="F12" s="545"/>
      <c r="G12" s="545"/>
      <c r="H12" s="545"/>
      <c r="I12" s="545"/>
      <c r="J12" s="545"/>
      <c r="K12" s="546"/>
      <c r="L12" s="553" t="s">
        <v>128</v>
      </c>
      <c r="M12" s="554"/>
      <c r="N12" s="554"/>
      <c r="O12" s="554"/>
      <c r="P12" s="554"/>
      <c r="Q12" s="555"/>
      <c r="R12" s="556">
        <v>19982</v>
      </c>
      <c r="S12" s="557"/>
      <c r="T12" s="557"/>
      <c r="U12" s="557"/>
      <c r="V12" s="558"/>
      <c r="W12" s="559" t="s">
        <v>1</v>
      </c>
      <c r="X12" s="486"/>
      <c r="Y12" s="486"/>
      <c r="Z12" s="486"/>
      <c r="AA12" s="486"/>
      <c r="AB12" s="560"/>
      <c r="AC12" s="561" t="s">
        <v>129</v>
      </c>
      <c r="AD12" s="562"/>
      <c r="AE12" s="562"/>
      <c r="AF12" s="562"/>
      <c r="AG12" s="563"/>
      <c r="AH12" s="561" t="s">
        <v>130</v>
      </c>
      <c r="AI12" s="562"/>
      <c r="AJ12" s="562"/>
      <c r="AK12" s="562"/>
      <c r="AL12" s="564"/>
      <c r="AM12" s="497" t="s">
        <v>131</v>
      </c>
      <c r="AN12" s="402"/>
      <c r="AO12" s="402"/>
      <c r="AP12" s="402"/>
      <c r="AQ12" s="402"/>
      <c r="AR12" s="402"/>
      <c r="AS12" s="402"/>
      <c r="AT12" s="403"/>
      <c r="AU12" s="485" t="s">
        <v>94</v>
      </c>
      <c r="AV12" s="486"/>
      <c r="AW12" s="486"/>
      <c r="AX12" s="486"/>
      <c r="AY12" s="408" t="s">
        <v>132</v>
      </c>
      <c r="AZ12" s="409"/>
      <c r="BA12" s="409"/>
      <c r="BB12" s="409"/>
      <c r="BC12" s="409"/>
      <c r="BD12" s="409"/>
      <c r="BE12" s="409"/>
      <c r="BF12" s="409"/>
      <c r="BG12" s="409"/>
      <c r="BH12" s="409"/>
      <c r="BI12" s="409"/>
      <c r="BJ12" s="409"/>
      <c r="BK12" s="409"/>
      <c r="BL12" s="409"/>
      <c r="BM12" s="410"/>
      <c r="BN12" s="428">
        <v>100000</v>
      </c>
      <c r="BO12" s="429"/>
      <c r="BP12" s="429"/>
      <c r="BQ12" s="429"/>
      <c r="BR12" s="429"/>
      <c r="BS12" s="429"/>
      <c r="BT12" s="429"/>
      <c r="BU12" s="430"/>
      <c r="BV12" s="428">
        <v>100000</v>
      </c>
      <c r="BW12" s="429"/>
      <c r="BX12" s="429"/>
      <c r="BY12" s="429"/>
      <c r="BZ12" s="429"/>
      <c r="CA12" s="429"/>
      <c r="CB12" s="429"/>
      <c r="CC12" s="430"/>
      <c r="CD12" s="437" t="s">
        <v>133</v>
      </c>
      <c r="CE12" s="438"/>
      <c r="CF12" s="438"/>
      <c r="CG12" s="438"/>
      <c r="CH12" s="438"/>
      <c r="CI12" s="438"/>
      <c r="CJ12" s="438"/>
      <c r="CK12" s="438"/>
      <c r="CL12" s="438"/>
      <c r="CM12" s="438"/>
      <c r="CN12" s="438"/>
      <c r="CO12" s="438"/>
      <c r="CP12" s="438"/>
      <c r="CQ12" s="438"/>
      <c r="CR12" s="438"/>
      <c r="CS12" s="439"/>
      <c r="CT12" s="541" t="s">
        <v>134</v>
      </c>
      <c r="CU12" s="542"/>
      <c r="CV12" s="542"/>
      <c r="CW12" s="542"/>
      <c r="CX12" s="542"/>
      <c r="CY12" s="542"/>
      <c r="CZ12" s="542"/>
      <c r="DA12" s="543"/>
      <c r="DB12" s="541" t="s">
        <v>126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135</v>
      </c>
      <c r="N13" s="529"/>
      <c r="O13" s="529"/>
      <c r="P13" s="529"/>
      <c r="Q13" s="530"/>
      <c r="R13" s="531">
        <v>19841</v>
      </c>
      <c r="S13" s="532"/>
      <c r="T13" s="532"/>
      <c r="U13" s="532"/>
      <c r="V13" s="533"/>
      <c r="W13" s="519" t="s">
        <v>136</v>
      </c>
      <c r="X13" s="441"/>
      <c r="Y13" s="441"/>
      <c r="Z13" s="441"/>
      <c r="AA13" s="441"/>
      <c r="AB13" s="442"/>
      <c r="AC13" s="404">
        <v>136</v>
      </c>
      <c r="AD13" s="405"/>
      <c r="AE13" s="405"/>
      <c r="AF13" s="405"/>
      <c r="AG13" s="406"/>
      <c r="AH13" s="404">
        <v>118</v>
      </c>
      <c r="AI13" s="405"/>
      <c r="AJ13" s="405"/>
      <c r="AK13" s="405"/>
      <c r="AL13" s="407"/>
      <c r="AM13" s="497" t="s">
        <v>137</v>
      </c>
      <c r="AN13" s="402"/>
      <c r="AO13" s="402"/>
      <c r="AP13" s="402"/>
      <c r="AQ13" s="402"/>
      <c r="AR13" s="402"/>
      <c r="AS13" s="402"/>
      <c r="AT13" s="403"/>
      <c r="AU13" s="485" t="s">
        <v>138</v>
      </c>
      <c r="AV13" s="486"/>
      <c r="AW13" s="486"/>
      <c r="AX13" s="486"/>
      <c r="AY13" s="408" t="s">
        <v>139</v>
      </c>
      <c r="AZ13" s="409"/>
      <c r="BA13" s="409"/>
      <c r="BB13" s="409"/>
      <c r="BC13" s="409"/>
      <c r="BD13" s="409"/>
      <c r="BE13" s="409"/>
      <c r="BF13" s="409"/>
      <c r="BG13" s="409"/>
      <c r="BH13" s="409"/>
      <c r="BI13" s="409"/>
      <c r="BJ13" s="409"/>
      <c r="BK13" s="409"/>
      <c r="BL13" s="409"/>
      <c r="BM13" s="410"/>
      <c r="BN13" s="428">
        <v>-140295</v>
      </c>
      <c r="BO13" s="429"/>
      <c r="BP13" s="429"/>
      <c r="BQ13" s="429"/>
      <c r="BR13" s="429"/>
      <c r="BS13" s="429"/>
      <c r="BT13" s="429"/>
      <c r="BU13" s="430"/>
      <c r="BV13" s="428">
        <v>-159099</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5.7</v>
      </c>
      <c r="CU13" s="399"/>
      <c r="CV13" s="399"/>
      <c r="CW13" s="399"/>
      <c r="CX13" s="399"/>
      <c r="CY13" s="399"/>
      <c r="CZ13" s="399"/>
      <c r="DA13" s="400"/>
      <c r="DB13" s="398">
        <v>5.3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141</v>
      </c>
      <c r="M14" s="565"/>
      <c r="N14" s="565"/>
      <c r="O14" s="565"/>
      <c r="P14" s="565"/>
      <c r="Q14" s="566"/>
      <c r="R14" s="531">
        <v>19810</v>
      </c>
      <c r="S14" s="532"/>
      <c r="T14" s="532"/>
      <c r="U14" s="532"/>
      <c r="V14" s="533"/>
      <c r="W14" s="534"/>
      <c r="X14" s="444"/>
      <c r="Y14" s="444"/>
      <c r="Z14" s="444"/>
      <c r="AA14" s="444"/>
      <c r="AB14" s="445"/>
      <c r="AC14" s="524">
        <v>1.8</v>
      </c>
      <c r="AD14" s="525"/>
      <c r="AE14" s="525"/>
      <c r="AF14" s="525"/>
      <c r="AG14" s="526"/>
      <c r="AH14" s="524">
        <v>1.8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v>50.2</v>
      </c>
      <c r="CU14" s="536"/>
      <c r="CV14" s="536"/>
      <c r="CW14" s="536"/>
      <c r="CX14" s="536"/>
      <c r="CY14" s="536"/>
      <c r="CZ14" s="536"/>
      <c r="DA14" s="537"/>
      <c r="DB14" s="535">
        <v>25.5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143</v>
      </c>
      <c r="N15" s="529"/>
      <c r="O15" s="529"/>
      <c r="P15" s="529"/>
      <c r="Q15" s="530"/>
      <c r="R15" s="531">
        <v>19696</v>
      </c>
      <c r="S15" s="532"/>
      <c r="T15" s="532"/>
      <c r="U15" s="532"/>
      <c r="V15" s="533"/>
      <c r="W15" s="519" t="s">
        <v>144</v>
      </c>
      <c r="X15" s="441"/>
      <c r="Y15" s="441"/>
      <c r="Z15" s="441"/>
      <c r="AA15" s="441"/>
      <c r="AB15" s="442"/>
      <c r="AC15" s="404">
        <v>1211</v>
      </c>
      <c r="AD15" s="405"/>
      <c r="AE15" s="405"/>
      <c r="AF15" s="405"/>
      <c r="AG15" s="406"/>
      <c r="AH15" s="404">
        <v>1055</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1668809</v>
      </c>
      <c r="BO15" s="424"/>
      <c r="BP15" s="424"/>
      <c r="BQ15" s="424"/>
      <c r="BR15" s="424"/>
      <c r="BS15" s="424"/>
      <c r="BT15" s="424"/>
      <c r="BU15" s="425"/>
      <c r="BV15" s="423">
        <v>1628380</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15.9</v>
      </c>
      <c r="AD16" s="525"/>
      <c r="AE16" s="525"/>
      <c r="AF16" s="525"/>
      <c r="AG16" s="526"/>
      <c r="AH16" s="524">
        <v>16.399999999999999</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3417473</v>
      </c>
      <c r="BO16" s="429"/>
      <c r="BP16" s="429"/>
      <c r="BQ16" s="429"/>
      <c r="BR16" s="429"/>
      <c r="BS16" s="429"/>
      <c r="BT16" s="429"/>
      <c r="BU16" s="430"/>
      <c r="BV16" s="428">
        <v>3299512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6259</v>
      </c>
      <c r="AD17" s="405"/>
      <c r="AE17" s="405"/>
      <c r="AF17" s="405"/>
      <c r="AG17" s="406"/>
      <c r="AH17" s="404">
        <v>5262</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2117725</v>
      </c>
      <c r="BO17" s="429"/>
      <c r="BP17" s="429"/>
      <c r="BQ17" s="429"/>
      <c r="BR17" s="429"/>
      <c r="BS17" s="429"/>
      <c r="BT17" s="429"/>
      <c r="BU17" s="430"/>
      <c r="BV17" s="428">
        <v>2061299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5.18</v>
      </c>
      <c r="M18" s="493"/>
      <c r="N18" s="493"/>
      <c r="O18" s="493"/>
      <c r="P18" s="493"/>
      <c r="Q18" s="493"/>
      <c r="R18" s="494"/>
      <c r="S18" s="494"/>
      <c r="T18" s="494"/>
      <c r="U18" s="494"/>
      <c r="V18" s="495"/>
      <c r="W18" s="509"/>
      <c r="X18" s="510"/>
      <c r="Y18" s="510"/>
      <c r="Z18" s="510"/>
      <c r="AA18" s="510"/>
      <c r="AB18" s="520"/>
      <c r="AC18" s="392">
        <v>82.3</v>
      </c>
      <c r="AD18" s="393"/>
      <c r="AE18" s="393"/>
      <c r="AF18" s="393"/>
      <c r="AG18" s="496"/>
      <c r="AH18" s="392">
        <v>81.8</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3802017</v>
      </c>
      <c r="BO18" s="429"/>
      <c r="BP18" s="429"/>
      <c r="BQ18" s="429"/>
      <c r="BR18" s="429"/>
      <c r="BS18" s="429"/>
      <c r="BT18" s="429"/>
      <c r="BU18" s="430"/>
      <c r="BV18" s="428">
        <v>3574791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3554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4695700</v>
      </c>
      <c r="BO19" s="429"/>
      <c r="BP19" s="429"/>
      <c r="BQ19" s="429"/>
      <c r="BR19" s="429"/>
      <c r="BS19" s="429"/>
      <c r="BT19" s="429"/>
      <c r="BU19" s="430"/>
      <c r="BV19" s="428">
        <v>4448374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7003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6421103</v>
      </c>
      <c r="BO23" s="429"/>
      <c r="BP23" s="429"/>
      <c r="BQ23" s="429"/>
      <c r="BR23" s="429"/>
      <c r="BS23" s="429"/>
      <c r="BT23" s="429"/>
      <c r="BU23" s="430"/>
      <c r="BV23" s="428">
        <v>5985039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7300</v>
      </c>
      <c r="R24" s="405"/>
      <c r="S24" s="405"/>
      <c r="T24" s="405"/>
      <c r="U24" s="405"/>
      <c r="V24" s="406"/>
      <c r="W24" s="470"/>
      <c r="X24" s="461"/>
      <c r="Y24" s="462"/>
      <c r="Z24" s="401" t="s">
        <v>168</v>
      </c>
      <c r="AA24" s="402"/>
      <c r="AB24" s="402"/>
      <c r="AC24" s="402"/>
      <c r="AD24" s="402"/>
      <c r="AE24" s="402"/>
      <c r="AF24" s="402"/>
      <c r="AG24" s="403"/>
      <c r="AH24" s="404">
        <v>109</v>
      </c>
      <c r="AI24" s="405"/>
      <c r="AJ24" s="405"/>
      <c r="AK24" s="405"/>
      <c r="AL24" s="406"/>
      <c r="AM24" s="404">
        <v>319043</v>
      </c>
      <c r="AN24" s="405"/>
      <c r="AO24" s="405"/>
      <c r="AP24" s="405"/>
      <c r="AQ24" s="405"/>
      <c r="AR24" s="406"/>
      <c r="AS24" s="404">
        <v>2927</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5174341</v>
      </c>
      <c r="BO24" s="429"/>
      <c r="BP24" s="429"/>
      <c r="BQ24" s="429"/>
      <c r="BR24" s="429"/>
      <c r="BS24" s="429"/>
      <c r="BT24" s="429"/>
      <c r="BU24" s="430"/>
      <c r="BV24" s="428">
        <v>5197979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1</v>
      </c>
      <c r="M25" s="405"/>
      <c r="N25" s="405"/>
      <c r="O25" s="405"/>
      <c r="P25" s="406"/>
      <c r="Q25" s="404">
        <v>5910</v>
      </c>
      <c r="R25" s="405"/>
      <c r="S25" s="405"/>
      <c r="T25" s="405"/>
      <c r="U25" s="405"/>
      <c r="V25" s="406"/>
      <c r="W25" s="470"/>
      <c r="X25" s="461"/>
      <c r="Y25" s="462"/>
      <c r="Z25" s="401" t="s">
        <v>171</v>
      </c>
      <c r="AA25" s="402"/>
      <c r="AB25" s="402"/>
      <c r="AC25" s="402"/>
      <c r="AD25" s="402"/>
      <c r="AE25" s="402"/>
      <c r="AF25" s="402"/>
      <c r="AG25" s="403"/>
      <c r="AH25" s="404" t="s">
        <v>134</v>
      </c>
      <c r="AI25" s="405"/>
      <c r="AJ25" s="405"/>
      <c r="AK25" s="405"/>
      <c r="AL25" s="406"/>
      <c r="AM25" s="404" t="s">
        <v>134</v>
      </c>
      <c r="AN25" s="405"/>
      <c r="AO25" s="405"/>
      <c r="AP25" s="405"/>
      <c r="AQ25" s="405"/>
      <c r="AR25" s="406"/>
      <c r="AS25" s="404" t="s">
        <v>134</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2979854</v>
      </c>
      <c r="BO25" s="424"/>
      <c r="BP25" s="424"/>
      <c r="BQ25" s="424"/>
      <c r="BR25" s="424"/>
      <c r="BS25" s="424"/>
      <c r="BT25" s="424"/>
      <c r="BU25" s="425"/>
      <c r="BV25" s="423">
        <v>2444637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173</v>
      </c>
      <c r="F26" s="402"/>
      <c r="G26" s="402"/>
      <c r="H26" s="402"/>
      <c r="I26" s="402"/>
      <c r="J26" s="402"/>
      <c r="K26" s="403"/>
      <c r="L26" s="404">
        <v>1</v>
      </c>
      <c r="M26" s="405"/>
      <c r="N26" s="405"/>
      <c r="O26" s="405"/>
      <c r="P26" s="406"/>
      <c r="Q26" s="404">
        <v>5550</v>
      </c>
      <c r="R26" s="405"/>
      <c r="S26" s="405"/>
      <c r="T26" s="405"/>
      <c r="U26" s="405"/>
      <c r="V26" s="406"/>
      <c r="W26" s="470"/>
      <c r="X26" s="461"/>
      <c r="Y26" s="462"/>
      <c r="Z26" s="401" t="s">
        <v>174</v>
      </c>
      <c r="AA26" s="483"/>
      <c r="AB26" s="483"/>
      <c r="AC26" s="483"/>
      <c r="AD26" s="483"/>
      <c r="AE26" s="483"/>
      <c r="AF26" s="483"/>
      <c r="AG26" s="484"/>
      <c r="AH26" s="404">
        <v>1</v>
      </c>
      <c r="AI26" s="405"/>
      <c r="AJ26" s="405"/>
      <c r="AK26" s="405"/>
      <c r="AL26" s="406"/>
      <c r="AM26" s="404" t="s">
        <v>175</v>
      </c>
      <c r="AN26" s="405"/>
      <c r="AO26" s="405"/>
      <c r="AP26" s="405"/>
      <c r="AQ26" s="405"/>
      <c r="AR26" s="406"/>
      <c r="AS26" s="404" t="s">
        <v>175</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126</v>
      </c>
      <c r="BO26" s="429"/>
      <c r="BP26" s="429"/>
      <c r="BQ26" s="429"/>
      <c r="BR26" s="429"/>
      <c r="BS26" s="429"/>
      <c r="BT26" s="429"/>
      <c r="BU26" s="430"/>
      <c r="BV26" s="428" t="s">
        <v>134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177</v>
      </c>
      <c r="F27" s="402"/>
      <c r="G27" s="402"/>
      <c r="H27" s="402"/>
      <c r="I27" s="402"/>
      <c r="J27" s="402"/>
      <c r="K27" s="403"/>
      <c r="L27" s="404">
        <v>1</v>
      </c>
      <c r="M27" s="405"/>
      <c r="N27" s="405"/>
      <c r="O27" s="405"/>
      <c r="P27" s="406"/>
      <c r="Q27" s="404">
        <v>2760</v>
      </c>
      <c r="R27" s="405"/>
      <c r="S27" s="405"/>
      <c r="T27" s="405"/>
      <c r="U27" s="405"/>
      <c r="V27" s="406"/>
      <c r="W27" s="470"/>
      <c r="X27" s="461"/>
      <c r="Y27" s="462"/>
      <c r="Z27" s="401" t="s">
        <v>178</v>
      </c>
      <c r="AA27" s="402"/>
      <c r="AB27" s="402"/>
      <c r="AC27" s="402"/>
      <c r="AD27" s="402"/>
      <c r="AE27" s="402"/>
      <c r="AF27" s="402"/>
      <c r="AG27" s="403"/>
      <c r="AH27" s="404">
        <v>12</v>
      </c>
      <c r="AI27" s="405"/>
      <c r="AJ27" s="405"/>
      <c r="AK27" s="405"/>
      <c r="AL27" s="406"/>
      <c r="AM27" s="404">
        <v>35828</v>
      </c>
      <c r="AN27" s="405"/>
      <c r="AO27" s="405"/>
      <c r="AP27" s="405"/>
      <c r="AQ27" s="405"/>
      <c r="AR27" s="406"/>
      <c r="AS27" s="404">
        <v>2986</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2275</v>
      </c>
      <c r="BO27" s="432"/>
      <c r="BP27" s="432"/>
      <c r="BQ27" s="432"/>
      <c r="BR27" s="432"/>
      <c r="BS27" s="432"/>
      <c r="BT27" s="432"/>
      <c r="BU27" s="433"/>
      <c r="BV27" s="431">
        <v>2275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180</v>
      </c>
      <c r="F28" s="402"/>
      <c r="G28" s="402"/>
      <c r="H28" s="402"/>
      <c r="I28" s="402"/>
      <c r="J28" s="402"/>
      <c r="K28" s="403"/>
      <c r="L28" s="404">
        <v>1</v>
      </c>
      <c r="M28" s="405"/>
      <c r="N28" s="405"/>
      <c r="O28" s="405"/>
      <c r="P28" s="406"/>
      <c r="Q28" s="404">
        <v>2300</v>
      </c>
      <c r="R28" s="405"/>
      <c r="S28" s="405"/>
      <c r="T28" s="405"/>
      <c r="U28" s="405"/>
      <c r="V28" s="406"/>
      <c r="W28" s="470"/>
      <c r="X28" s="461"/>
      <c r="Y28" s="462"/>
      <c r="Z28" s="401" t="s">
        <v>181</v>
      </c>
      <c r="AA28" s="402"/>
      <c r="AB28" s="402"/>
      <c r="AC28" s="402"/>
      <c r="AD28" s="402"/>
      <c r="AE28" s="402"/>
      <c r="AF28" s="402"/>
      <c r="AG28" s="403"/>
      <c r="AH28" s="404" t="s">
        <v>134</v>
      </c>
      <c r="AI28" s="405"/>
      <c r="AJ28" s="405"/>
      <c r="AK28" s="405"/>
      <c r="AL28" s="406"/>
      <c r="AM28" s="404" t="s">
        <v>134</v>
      </c>
      <c r="AN28" s="405"/>
      <c r="AO28" s="405"/>
      <c r="AP28" s="405"/>
      <c r="AQ28" s="405"/>
      <c r="AR28" s="406"/>
      <c r="AS28" s="404" t="s">
        <v>134</v>
      </c>
      <c r="AT28" s="405"/>
      <c r="AU28" s="405"/>
      <c r="AV28" s="405"/>
      <c r="AW28" s="405"/>
      <c r="AX28" s="407"/>
      <c r="AY28" s="411" t="s">
        <v>182</v>
      </c>
      <c r="AZ28" s="412"/>
      <c r="BA28" s="412"/>
      <c r="BB28" s="413"/>
      <c r="BC28" s="420" t="s">
        <v>48</v>
      </c>
      <c r="BD28" s="421"/>
      <c r="BE28" s="421"/>
      <c r="BF28" s="421"/>
      <c r="BG28" s="421"/>
      <c r="BH28" s="421"/>
      <c r="BI28" s="421"/>
      <c r="BJ28" s="421"/>
      <c r="BK28" s="421"/>
      <c r="BL28" s="421"/>
      <c r="BM28" s="422"/>
      <c r="BN28" s="423">
        <v>1508600</v>
      </c>
      <c r="BO28" s="424"/>
      <c r="BP28" s="424"/>
      <c r="BQ28" s="424"/>
      <c r="BR28" s="424"/>
      <c r="BS28" s="424"/>
      <c r="BT28" s="424"/>
      <c r="BU28" s="425"/>
      <c r="BV28" s="423">
        <v>1517094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183</v>
      </c>
      <c r="F29" s="402"/>
      <c r="G29" s="402"/>
      <c r="H29" s="402"/>
      <c r="I29" s="402"/>
      <c r="J29" s="402"/>
      <c r="K29" s="403"/>
      <c r="L29" s="404">
        <v>12</v>
      </c>
      <c r="M29" s="405"/>
      <c r="N29" s="405"/>
      <c r="O29" s="405"/>
      <c r="P29" s="406"/>
      <c r="Q29" s="404">
        <v>2150</v>
      </c>
      <c r="R29" s="405"/>
      <c r="S29" s="405"/>
      <c r="T29" s="405"/>
      <c r="U29" s="405"/>
      <c r="V29" s="406"/>
      <c r="W29" s="471"/>
      <c r="X29" s="472"/>
      <c r="Y29" s="473"/>
      <c r="Z29" s="401" t="s">
        <v>184</v>
      </c>
      <c r="AA29" s="402"/>
      <c r="AB29" s="402"/>
      <c r="AC29" s="402"/>
      <c r="AD29" s="402"/>
      <c r="AE29" s="402"/>
      <c r="AF29" s="402"/>
      <c r="AG29" s="403"/>
      <c r="AH29" s="404">
        <v>121</v>
      </c>
      <c r="AI29" s="405"/>
      <c r="AJ29" s="405"/>
      <c r="AK29" s="405"/>
      <c r="AL29" s="406"/>
      <c r="AM29" s="404">
        <v>354871</v>
      </c>
      <c r="AN29" s="405"/>
      <c r="AO29" s="405"/>
      <c r="AP29" s="405"/>
      <c r="AQ29" s="405"/>
      <c r="AR29" s="406"/>
      <c r="AS29" s="404">
        <v>2933</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106724</v>
      </c>
      <c r="BO29" s="429"/>
      <c r="BP29" s="429"/>
      <c r="BQ29" s="429"/>
      <c r="BR29" s="429"/>
      <c r="BS29" s="429"/>
      <c r="BT29" s="429"/>
      <c r="BU29" s="430"/>
      <c r="BV29" s="428">
        <v>106713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98.5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284451</v>
      </c>
      <c r="BO30" s="432"/>
      <c r="BP30" s="432"/>
      <c r="BQ30" s="432"/>
      <c r="BR30" s="432"/>
      <c r="BS30" s="432"/>
      <c r="BT30" s="432"/>
      <c r="BU30" s="433"/>
      <c r="BV30" s="431">
        <v>498754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195</v>
      </c>
      <c r="V33" s="391"/>
      <c r="W33" s="390" t="s">
        <v>194</v>
      </c>
      <c r="X33" s="390"/>
      <c r="Y33" s="390"/>
      <c r="Z33" s="390"/>
      <c r="AA33" s="390"/>
      <c r="AB33" s="390"/>
      <c r="AC33" s="390"/>
      <c r="AD33" s="390"/>
      <c r="AE33" s="390"/>
      <c r="AF33" s="390"/>
      <c r="AG33" s="390"/>
      <c r="AH33" s="390"/>
      <c r="AI33" s="390"/>
      <c r="AJ33" s="390"/>
      <c r="AK33" s="390"/>
      <c r="AL33" s="216"/>
      <c r="AM33" s="391" t="s">
        <v>193</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193</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4</v>
      </c>
      <c r="AN34" s="387"/>
      <c r="AO34" s="386" t="str">
        <f>IF('各会計、関係団体の財政状況及び健全化判断比率'!B30="","",'各会計、関係団体の財政状況及び健全化判断比率'!B30)</f>
        <v>水道事業会計</v>
      </c>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沖縄県市町村総合事務組合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東部消防組合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南部広域行政組合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南部広域市町村圏事務組合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沖縄県介護保険広域連合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11</v>
      </c>
      <c r="BX39" s="387"/>
      <c r="BY39" s="386" t="str">
        <f>IF('各会計、関係団体の財政状況及び健全化判断比率'!B73="","",'各会計、関係団体の財政状況及び健全化判断比率'!B73)</f>
        <v>沖縄県後期高齢者医療広域連合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12</v>
      </c>
      <c r="BX40" s="387"/>
      <c r="BY40" s="386" t="str">
        <f>IF('各会計、関係団体の財政状況及び健全化判断比率'!B74="","",'各会計、関係団体の財政状況及び健全化判断比率'!B74)</f>
        <v>沖縄県市町村自治会館管理組合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wkNS8blj8973LWTP5JoyptmIfd5ufv1Huhbm/LSXPxfYVhaiask99lI9epnKgE+TG2WvtGLVeJSH8GxVaU64Wg==" saltValue="xBpOm2nwSNbJJcNmTn9e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223</v>
      </c>
      <c r="C5" s="709"/>
      <c r="D5" s="709"/>
      <c r="E5" s="709"/>
      <c r="F5" s="709"/>
      <c r="G5" s="709"/>
      <c r="H5" s="709"/>
      <c r="I5" s="709"/>
      <c r="J5" s="709"/>
      <c r="K5" s="709"/>
      <c r="L5" s="709"/>
      <c r="M5" s="709"/>
      <c r="N5" s="709"/>
      <c r="O5" s="709"/>
      <c r="P5" s="709"/>
      <c r="Q5" s="710"/>
      <c r="R5" s="695">
        <v>1804842</v>
      </c>
      <c r="S5" s="696"/>
      <c r="T5" s="696"/>
      <c r="U5" s="696"/>
      <c r="V5" s="696"/>
      <c r="W5" s="696"/>
      <c r="X5" s="696"/>
      <c r="Y5" s="739"/>
      <c r="Z5" s="757">
        <v>21.4</v>
      </c>
      <c r="AA5" s="757"/>
      <c r="AB5" s="757"/>
      <c r="AC5" s="757"/>
      <c r="AD5" s="758">
        <v>1804842</v>
      </c>
      <c r="AE5" s="758"/>
      <c r="AF5" s="758"/>
      <c r="AG5" s="758"/>
      <c r="AH5" s="758"/>
      <c r="AI5" s="758"/>
      <c r="AJ5" s="758"/>
      <c r="AK5" s="758"/>
      <c r="AL5" s="740">
        <v>45.7</v>
      </c>
      <c r="AM5" s="713"/>
      <c r="AN5" s="713"/>
      <c r="AO5" s="741"/>
      <c r="AP5" s="708" t="s">
        <v>224</v>
      </c>
      <c r="AQ5" s="709"/>
      <c r="AR5" s="709"/>
      <c r="AS5" s="709"/>
      <c r="AT5" s="709"/>
      <c r="AU5" s="709"/>
      <c r="AV5" s="709"/>
      <c r="AW5" s="709"/>
      <c r="AX5" s="709"/>
      <c r="AY5" s="709"/>
      <c r="AZ5" s="709"/>
      <c r="BA5" s="709"/>
      <c r="BB5" s="709"/>
      <c r="BC5" s="709"/>
      <c r="BD5" s="709"/>
      <c r="BE5" s="709"/>
      <c r="BF5" s="710"/>
      <c r="BG5" s="640">
        <v>1804842</v>
      </c>
      <c r="BH5" s="641"/>
      <c r="BI5" s="641"/>
      <c r="BJ5" s="641"/>
      <c r="BK5" s="641"/>
      <c r="BL5" s="641"/>
      <c r="BM5" s="641"/>
      <c r="BN5" s="642"/>
      <c r="BO5" s="677">
        <v>100</v>
      </c>
      <c r="BP5" s="677"/>
      <c r="BQ5" s="677"/>
      <c r="BR5" s="677"/>
      <c r="BS5" s="678" t="s">
        <v>126</v>
      </c>
      <c r="BT5" s="678"/>
      <c r="BU5" s="678"/>
      <c r="BV5" s="678"/>
      <c r="BW5" s="678"/>
      <c r="BX5" s="678"/>
      <c r="BY5" s="678"/>
      <c r="BZ5" s="678"/>
      <c r="CA5" s="678"/>
      <c r="CB5" s="728"/>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35061</v>
      </c>
      <c r="S6" s="641"/>
      <c r="T6" s="641"/>
      <c r="U6" s="641"/>
      <c r="V6" s="641"/>
      <c r="W6" s="641"/>
      <c r="X6" s="641"/>
      <c r="Y6" s="642"/>
      <c r="Z6" s="677">
        <v>0.4</v>
      </c>
      <c r="AA6" s="677"/>
      <c r="AB6" s="677"/>
      <c r="AC6" s="677"/>
      <c r="AD6" s="678">
        <v>35061</v>
      </c>
      <c r="AE6" s="678"/>
      <c r="AF6" s="678"/>
      <c r="AG6" s="678"/>
      <c r="AH6" s="678"/>
      <c r="AI6" s="678"/>
      <c r="AJ6" s="678"/>
      <c r="AK6" s="678"/>
      <c r="AL6" s="643">
        <v>0.9</v>
      </c>
      <c r="AM6" s="644"/>
      <c r="AN6" s="644"/>
      <c r="AO6" s="679"/>
      <c r="AP6" s="637" t="s">
        <v>229</v>
      </c>
      <c r="AQ6" s="638"/>
      <c r="AR6" s="638"/>
      <c r="AS6" s="638"/>
      <c r="AT6" s="638"/>
      <c r="AU6" s="638"/>
      <c r="AV6" s="638"/>
      <c r="AW6" s="638"/>
      <c r="AX6" s="638"/>
      <c r="AY6" s="638"/>
      <c r="AZ6" s="638"/>
      <c r="BA6" s="638"/>
      <c r="BB6" s="638"/>
      <c r="BC6" s="638"/>
      <c r="BD6" s="638"/>
      <c r="BE6" s="638"/>
      <c r="BF6" s="639"/>
      <c r="BG6" s="640">
        <v>1804842</v>
      </c>
      <c r="BH6" s="641"/>
      <c r="BI6" s="641"/>
      <c r="BJ6" s="641"/>
      <c r="BK6" s="641"/>
      <c r="BL6" s="641"/>
      <c r="BM6" s="641"/>
      <c r="BN6" s="642"/>
      <c r="BO6" s="677">
        <v>100</v>
      </c>
      <c r="BP6" s="677"/>
      <c r="BQ6" s="677"/>
      <c r="BR6" s="677"/>
      <c r="BS6" s="678" t="s">
        <v>126</v>
      </c>
      <c r="BT6" s="678"/>
      <c r="BU6" s="678"/>
      <c r="BV6" s="678"/>
      <c r="BW6" s="678"/>
      <c r="BX6" s="678"/>
      <c r="BY6" s="678"/>
      <c r="BZ6" s="678"/>
      <c r="CA6" s="678"/>
      <c r="CB6" s="728"/>
      <c r="CD6" s="698" t="s">
        <v>230</v>
      </c>
      <c r="CE6" s="699"/>
      <c r="CF6" s="699"/>
      <c r="CG6" s="699"/>
      <c r="CH6" s="699"/>
      <c r="CI6" s="699"/>
      <c r="CJ6" s="699"/>
      <c r="CK6" s="699"/>
      <c r="CL6" s="699"/>
      <c r="CM6" s="699"/>
      <c r="CN6" s="699"/>
      <c r="CO6" s="699"/>
      <c r="CP6" s="699"/>
      <c r="CQ6" s="700"/>
      <c r="CR6" s="640">
        <v>91115</v>
      </c>
      <c r="CS6" s="641"/>
      <c r="CT6" s="641"/>
      <c r="CU6" s="641"/>
      <c r="CV6" s="641"/>
      <c r="CW6" s="641"/>
      <c r="CX6" s="641"/>
      <c r="CY6" s="642"/>
      <c r="CZ6" s="740">
        <v>1.1000000000000001</v>
      </c>
      <c r="DA6" s="713"/>
      <c r="DB6" s="713"/>
      <c r="DC6" s="743"/>
      <c r="DD6" s="646">
        <v>383</v>
      </c>
      <c r="DE6" s="641"/>
      <c r="DF6" s="641"/>
      <c r="DG6" s="641"/>
      <c r="DH6" s="641"/>
      <c r="DI6" s="641"/>
      <c r="DJ6" s="641"/>
      <c r="DK6" s="641"/>
      <c r="DL6" s="641"/>
      <c r="DM6" s="641"/>
      <c r="DN6" s="641"/>
      <c r="DO6" s="641"/>
      <c r="DP6" s="642"/>
      <c r="DQ6" s="646">
        <v>91115</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879</v>
      </c>
      <c r="S7" s="641"/>
      <c r="T7" s="641"/>
      <c r="U7" s="641"/>
      <c r="V7" s="641"/>
      <c r="W7" s="641"/>
      <c r="X7" s="641"/>
      <c r="Y7" s="642"/>
      <c r="Z7" s="677">
        <v>0</v>
      </c>
      <c r="AA7" s="677"/>
      <c r="AB7" s="677"/>
      <c r="AC7" s="677"/>
      <c r="AD7" s="678">
        <v>879</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840793</v>
      </c>
      <c r="BH7" s="641"/>
      <c r="BI7" s="641"/>
      <c r="BJ7" s="641"/>
      <c r="BK7" s="641"/>
      <c r="BL7" s="641"/>
      <c r="BM7" s="641"/>
      <c r="BN7" s="642"/>
      <c r="BO7" s="677">
        <v>46.6</v>
      </c>
      <c r="BP7" s="677"/>
      <c r="BQ7" s="677"/>
      <c r="BR7" s="677"/>
      <c r="BS7" s="678" t="s">
        <v>233</v>
      </c>
      <c r="BT7" s="678"/>
      <c r="BU7" s="678"/>
      <c r="BV7" s="678"/>
      <c r="BW7" s="678"/>
      <c r="BX7" s="678"/>
      <c r="BY7" s="678"/>
      <c r="BZ7" s="678"/>
      <c r="CA7" s="678"/>
      <c r="CB7" s="728"/>
      <c r="CD7" s="673" t="s">
        <v>234</v>
      </c>
      <c r="CE7" s="674"/>
      <c r="CF7" s="674"/>
      <c r="CG7" s="674"/>
      <c r="CH7" s="674"/>
      <c r="CI7" s="674"/>
      <c r="CJ7" s="674"/>
      <c r="CK7" s="674"/>
      <c r="CL7" s="674"/>
      <c r="CM7" s="674"/>
      <c r="CN7" s="674"/>
      <c r="CO7" s="674"/>
      <c r="CP7" s="674"/>
      <c r="CQ7" s="675"/>
      <c r="CR7" s="640">
        <v>1854693</v>
      </c>
      <c r="CS7" s="641"/>
      <c r="CT7" s="641"/>
      <c r="CU7" s="641"/>
      <c r="CV7" s="641"/>
      <c r="CW7" s="641"/>
      <c r="CX7" s="641"/>
      <c r="CY7" s="642"/>
      <c r="CZ7" s="677">
        <v>22.2</v>
      </c>
      <c r="DA7" s="677"/>
      <c r="DB7" s="677"/>
      <c r="DC7" s="677"/>
      <c r="DD7" s="646">
        <v>1091802</v>
      </c>
      <c r="DE7" s="641"/>
      <c r="DF7" s="641"/>
      <c r="DG7" s="641"/>
      <c r="DH7" s="641"/>
      <c r="DI7" s="641"/>
      <c r="DJ7" s="641"/>
      <c r="DK7" s="641"/>
      <c r="DL7" s="641"/>
      <c r="DM7" s="641"/>
      <c r="DN7" s="641"/>
      <c r="DO7" s="641"/>
      <c r="DP7" s="642"/>
      <c r="DQ7" s="646">
        <v>805021</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3115</v>
      </c>
      <c r="S8" s="641"/>
      <c r="T8" s="641"/>
      <c r="U8" s="641"/>
      <c r="V8" s="641"/>
      <c r="W8" s="641"/>
      <c r="X8" s="641"/>
      <c r="Y8" s="642"/>
      <c r="Z8" s="677">
        <v>0</v>
      </c>
      <c r="AA8" s="677"/>
      <c r="AB8" s="677"/>
      <c r="AC8" s="677"/>
      <c r="AD8" s="678">
        <v>3115</v>
      </c>
      <c r="AE8" s="678"/>
      <c r="AF8" s="678"/>
      <c r="AG8" s="678"/>
      <c r="AH8" s="678"/>
      <c r="AI8" s="678"/>
      <c r="AJ8" s="678"/>
      <c r="AK8" s="678"/>
      <c r="AL8" s="643">
        <v>0.1</v>
      </c>
      <c r="AM8" s="644"/>
      <c r="AN8" s="644"/>
      <c r="AO8" s="679"/>
      <c r="AP8" s="637" t="s">
        <v>236</v>
      </c>
      <c r="AQ8" s="638"/>
      <c r="AR8" s="638"/>
      <c r="AS8" s="638"/>
      <c r="AT8" s="638"/>
      <c r="AU8" s="638"/>
      <c r="AV8" s="638"/>
      <c r="AW8" s="638"/>
      <c r="AX8" s="638"/>
      <c r="AY8" s="638"/>
      <c r="AZ8" s="638"/>
      <c r="BA8" s="638"/>
      <c r="BB8" s="638"/>
      <c r="BC8" s="638"/>
      <c r="BD8" s="638"/>
      <c r="BE8" s="638"/>
      <c r="BF8" s="639"/>
      <c r="BG8" s="640">
        <v>26509</v>
      </c>
      <c r="BH8" s="641"/>
      <c r="BI8" s="641"/>
      <c r="BJ8" s="641"/>
      <c r="BK8" s="641"/>
      <c r="BL8" s="641"/>
      <c r="BM8" s="641"/>
      <c r="BN8" s="642"/>
      <c r="BO8" s="677">
        <v>1.5</v>
      </c>
      <c r="BP8" s="677"/>
      <c r="BQ8" s="677"/>
      <c r="BR8" s="677"/>
      <c r="BS8" s="646" t="s">
        <v>126</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3471505</v>
      </c>
      <c r="CS8" s="641"/>
      <c r="CT8" s="641"/>
      <c r="CU8" s="641"/>
      <c r="CV8" s="641"/>
      <c r="CW8" s="641"/>
      <c r="CX8" s="641"/>
      <c r="CY8" s="642"/>
      <c r="CZ8" s="677">
        <v>41.5</v>
      </c>
      <c r="DA8" s="677"/>
      <c r="DB8" s="677"/>
      <c r="DC8" s="677"/>
      <c r="DD8" s="646">
        <v>287</v>
      </c>
      <c r="DE8" s="641"/>
      <c r="DF8" s="641"/>
      <c r="DG8" s="641"/>
      <c r="DH8" s="641"/>
      <c r="DI8" s="641"/>
      <c r="DJ8" s="641"/>
      <c r="DK8" s="641"/>
      <c r="DL8" s="641"/>
      <c r="DM8" s="641"/>
      <c r="DN8" s="641"/>
      <c r="DO8" s="641"/>
      <c r="DP8" s="642"/>
      <c r="DQ8" s="646">
        <v>1488854</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2190</v>
      </c>
      <c r="S9" s="641"/>
      <c r="T9" s="641"/>
      <c r="U9" s="641"/>
      <c r="V9" s="641"/>
      <c r="W9" s="641"/>
      <c r="X9" s="641"/>
      <c r="Y9" s="642"/>
      <c r="Z9" s="677">
        <v>0</v>
      </c>
      <c r="AA9" s="677"/>
      <c r="AB9" s="677"/>
      <c r="AC9" s="677"/>
      <c r="AD9" s="678">
        <v>2190</v>
      </c>
      <c r="AE9" s="678"/>
      <c r="AF9" s="678"/>
      <c r="AG9" s="678"/>
      <c r="AH9" s="678"/>
      <c r="AI9" s="678"/>
      <c r="AJ9" s="678"/>
      <c r="AK9" s="678"/>
      <c r="AL9" s="643">
        <v>0.1</v>
      </c>
      <c r="AM9" s="644"/>
      <c r="AN9" s="644"/>
      <c r="AO9" s="679"/>
      <c r="AP9" s="637" t="s">
        <v>239</v>
      </c>
      <c r="AQ9" s="638"/>
      <c r="AR9" s="638"/>
      <c r="AS9" s="638"/>
      <c r="AT9" s="638"/>
      <c r="AU9" s="638"/>
      <c r="AV9" s="638"/>
      <c r="AW9" s="638"/>
      <c r="AX9" s="638"/>
      <c r="AY9" s="638"/>
      <c r="AZ9" s="638"/>
      <c r="BA9" s="638"/>
      <c r="BB9" s="638"/>
      <c r="BC9" s="638"/>
      <c r="BD9" s="638"/>
      <c r="BE9" s="638"/>
      <c r="BF9" s="639"/>
      <c r="BG9" s="640">
        <v>709865</v>
      </c>
      <c r="BH9" s="641"/>
      <c r="BI9" s="641"/>
      <c r="BJ9" s="641"/>
      <c r="BK9" s="641"/>
      <c r="BL9" s="641"/>
      <c r="BM9" s="641"/>
      <c r="BN9" s="642"/>
      <c r="BO9" s="677">
        <v>39.299999999999997</v>
      </c>
      <c r="BP9" s="677"/>
      <c r="BQ9" s="677"/>
      <c r="BR9" s="677"/>
      <c r="BS9" s="646" t="s">
        <v>126</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481511</v>
      </c>
      <c r="CS9" s="641"/>
      <c r="CT9" s="641"/>
      <c r="CU9" s="641"/>
      <c r="CV9" s="641"/>
      <c r="CW9" s="641"/>
      <c r="CX9" s="641"/>
      <c r="CY9" s="642"/>
      <c r="CZ9" s="677">
        <v>5.8</v>
      </c>
      <c r="DA9" s="677"/>
      <c r="DB9" s="677"/>
      <c r="DC9" s="677"/>
      <c r="DD9" s="646" t="s">
        <v>126</v>
      </c>
      <c r="DE9" s="641"/>
      <c r="DF9" s="641"/>
      <c r="DG9" s="641"/>
      <c r="DH9" s="641"/>
      <c r="DI9" s="641"/>
      <c r="DJ9" s="641"/>
      <c r="DK9" s="641"/>
      <c r="DL9" s="641"/>
      <c r="DM9" s="641"/>
      <c r="DN9" s="641"/>
      <c r="DO9" s="641"/>
      <c r="DP9" s="642"/>
      <c r="DQ9" s="646">
        <v>429079</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233</v>
      </c>
      <c r="S10" s="641"/>
      <c r="T10" s="641"/>
      <c r="U10" s="641"/>
      <c r="V10" s="641"/>
      <c r="W10" s="641"/>
      <c r="X10" s="641"/>
      <c r="Y10" s="642"/>
      <c r="Z10" s="677" t="s">
        <v>233</v>
      </c>
      <c r="AA10" s="677"/>
      <c r="AB10" s="677"/>
      <c r="AC10" s="677"/>
      <c r="AD10" s="678" t="s">
        <v>126</v>
      </c>
      <c r="AE10" s="678"/>
      <c r="AF10" s="678"/>
      <c r="AG10" s="678"/>
      <c r="AH10" s="678"/>
      <c r="AI10" s="678"/>
      <c r="AJ10" s="678"/>
      <c r="AK10" s="678"/>
      <c r="AL10" s="643" t="s">
        <v>126</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40061</v>
      </c>
      <c r="BH10" s="641"/>
      <c r="BI10" s="641"/>
      <c r="BJ10" s="641"/>
      <c r="BK10" s="641"/>
      <c r="BL10" s="641"/>
      <c r="BM10" s="641"/>
      <c r="BN10" s="642"/>
      <c r="BO10" s="677">
        <v>2.2000000000000002</v>
      </c>
      <c r="BP10" s="677"/>
      <c r="BQ10" s="677"/>
      <c r="BR10" s="677"/>
      <c r="BS10" s="646" t="s">
        <v>233</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t="s">
        <v>126</v>
      </c>
      <c r="CS10" s="641"/>
      <c r="CT10" s="641"/>
      <c r="CU10" s="641"/>
      <c r="CV10" s="641"/>
      <c r="CW10" s="641"/>
      <c r="CX10" s="641"/>
      <c r="CY10" s="642"/>
      <c r="CZ10" s="677" t="s">
        <v>233</v>
      </c>
      <c r="DA10" s="677"/>
      <c r="DB10" s="677"/>
      <c r="DC10" s="677"/>
      <c r="DD10" s="646" t="s">
        <v>126</v>
      </c>
      <c r="DE10" s="641"/>
      <c r="DF10" s="641"/>
      <c r="DG10" s="641"/>
      <c r="DH10" s="641"/>
      <c r="DI10" s="641"/>
      <c r="DJ10" s="641"/>
      <c r="DK10" s="641"/>
      <c r="DL10" s="641"/>
      <c r="DM10" s="641"/>
      <c r="DN10" s="641"/>
      <c r="DO10" s="641"/>
      <c r="DP10" s="642"/>
      <c r="DQ10" s="646" t="s">
        <v>126</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285330</v>
      </c>
      <c r="S11" s="641"/>
      <c r="T11" s="641"/>
      <c r="U11" s="641"/>
      <c r="V11" s="641"/>
      <c r="W11" s="641"/>
      <c r="X11" s="641"/>
      <c r="Y11" s="642"/>
      <c r="Z11" s="643">
        <v>3.4</v>
      </c>
      <c r="AA11" s="644"/>
      <c r="AB11" s="644"/>
      <c r="AC11" s="645"/>
      <c r="AD11" s="646">
        <v>285330</v>
      </c>
      <c r="AE11" s="641"/>
      <c r="AF11" s="641"/>
      <c r="AG11" s="641"/>
      <c r="AH11" s="641"/>
      <c r="AI11" s="641"/>
      <c r="AJ11" s="641"/>
      <c r="AK11" s="642"/>
      <c r="AL11" s="643">
        <v>7.2</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64358</v>
      </c>
      <c r="BH11" s="641"/>
      <c r="BI11" s="641"/>
      <c r="BJ11" s="641"/>
      <c r="BK11" s="641"/>
      <c r="BL11" s="641"/>
      <c r="BM11" s="641"/>
      <c r="BN11" s="642"/>
      <c r="BO11" s="677">
        <v>3.6</v>
      </c>
      <c r="BP11" s="677"/>
      <c r="BQ11" s="677"/>
      <c r="BR11" s="677"/>
      <c r="BS11" s="646" t="s">
        <v>126</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30183</v>
      </c>
      <c r="CS11" s="641"/>
      <c r="CT11" s="641"/>
      <c r="CU11" s="641"/>
      <c r="CV11" s="641"/>
      <c r="CW11" s="641"/>
      <c r="CX11" s="641"/>
      <c r="CY11" s="642"/>
      <c r="CZ11" s="677">
        <v>0.4</v>
      </c>
      <c r="DA11" s="677"/>
      <c r="DB11" s="677"/>
      <c r="DC11" s="677"/>
      <c r="DD11" s="646">
        <v>6578</v>
      </c>
      <c r="DE11" s="641"/>
      <c r="DF11" s="641"/>
      <c r="DG11" s="641"/>
      <c r="DH11" s="641"/>
      <c r="DI11" s="641"/>
      <c r="DJ11" s="641"/>
      <c r="DK11" s="641"/>
      <c r="DL11" s="641"/>
      <c r="DM11" s="641"/>
      <c r="DN11" s="641"/>
      <c r="DO11" s="641"/>
      <c r="DP11" s="642"/>
      <c r="DQ11" s="646">
        <v>18597</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v>1536</v>
      </c>
      <c r="S12" s="641"/>
      <c r="T12" s="641"/>
      <c r="U12" s="641"/>
      <c r="V12" s="641"/>
      <c r="W12" s="641"/>
      <c r="X12" s="641"/>
      <c r="Y12" s="642"/>
      <c r="Z12" s="677">
        <v>0</v>
      </c>
      <c r="AA12" s="677"/>
      <c r="AB12" s="677"/>
      <c r="AC12" s="677"/>
      <c r="AD12" s="678">
        <v>1536</v>
      </c>
      <c r="AE12" s="678"/>
      <c r="AF12" s="678"/>
      <c r="AG12" s="678"/>
      <c r="AH12" s="678"/>
      <c r="AI12" s="678"/>
      <c r="AJ12" s="678"/>
      <c r="AK12" s="678"/>
      <c r="AL12" s="643">
        <v>0</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806159</v>
      </c>
      <c r="BH12" s="641"/>
      <c r="BI12" s="641"/>
      <c r="BJ12" s="641"/>
      <c r="BK12" s="641"/>
      <c r="BL12" s="641"/>
      <c r="BM12" s="641"/>
      <c r="BN12" s="642"/>
      <c r="BO12" s="677">
        <v>44.7</v>
      </c>
      <c r="BP12" s="677"/>
      <c r="BQ12" s="677"/>
      <c r="BR12" s="677"/>
      <c r="BS12" s="646" t="s">
        <v>126</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103095</v>
      </c>
      <c r="CS12" s="641"/>
      <c r="CT12" s="641"/>
      <c r="CU12" s="641"/>
      <c r="CV12" s="641"/>
      <c r="CW12" s="641"/>
      <c r="CX12" s="641"/>
      <c r="CY12" s="642"/>
      <c r="CZ12" s="677">
        <v>1.2</v>
      </c>
      <c r="DA12" s="677"/>
      <c r="DB12" s="677"/>
      <c r="DC12" s="677"/>
      <c r="DD12" s="646" t="s">
        <v>126</v>
      </c>
      <c r="DE12" s="641"/>
      <c r="DF12" s="641"/>
      <c r="DG12" s="641"/>
      <c r="DH12" s="641"/>
      <c r="DI12" s="641"/>
      <c r="DJ12" s="641"/>
      <c r="DK12" s="641"/>
      <c r="DL12" s="641"/>
      <c r="DM12" s="641"/>
      <c r="DN12" s="641"/>
      <c r="DO12" s="641"/>
      <c r="DP12" s="642"/>
      <c r="DQ12" s="646">
        <v>54754</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233</v>
      </c>
      <c r="S13" s="641"/>
      <c r="T13" s="641"/>
      <c r="U13" s="641"/>
      <c r="V13" s="641"/>
      <c r="W13" s="641"/>
      <c r="X13" s="641"/>
      <c r="Y13" s="642"/>
      <c r="Z13" s="677" t="s">
        <v>233</v>
      </c>
      <c r="AA13" s="677"/>
      <c r="AB13" s="677"/>
      <c r="AC13" s="677"/>
      <c r="AD13" s="678" t="s">
        <v>126</v>
      </c>
      <c r="AE13" s="678"/>
      <c r="AF13" s="678"/>
      <c r="AG13" s="678"/>
      <c r="AH13" s="678"/>
      <c r="AI13" s="678"/>
      <c r="AJ13" s="678"/>
      <c r="AK13" s="678"/>
      <c r="AL13" s="643" t="s">
        <v>233</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793089</v>
      </c>
      <c r="BH13" s="641"/>
      <c r="BI13" s="641"/>
      <c r="BJ13" s="641"/>
      <c r="BK13" s="641"/>
      <c r="BL13" s="641"/>
      <c r="BM13" s="641"/>
      <c r="BN13" s="642"/>
      <c r="BO13" s="677">
        <v>43.9</v>
      </c>
      <c r="BP13" s="677"/>
      <c r="BQ13" s="677"/>
      <c r="BR13" s="677"/>
      <c r="BS13" s="646" t="s">
        <v>126</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536577</v>
      </c>
      <c r="CS13" s="641"/>
      <c r="CT13" s="641"/>
      <c r="CU13" s="641"/>
      <c r="CV13" s="641"/>
      <c r="CW13" s="641"/>
      <c r="CX13" s="641"/>
      <c r="CY13" s="642"/>
      <c r="CZ13" s="677">
        <v>6.4</v>
      </c>
      <c r="DA13" s="677"/>
      <c r="DB13" s="677"/>
      <c r="DC13" s="677"/>
      <c r="DD13" s="646">
        <v>235959</v>
      </c>
      <c r="DE13" s="641"/>
      <c r="DF13" s="641"/>
      <c r="DG13" s="641"/>
      <c r="DH13" s="641"/>
      <c r="DI13" s="641"/>
      <c r="DJ13" s="641"/>
      <c r="DK13" s="641"/>
      <c r="DL13" s="641"/>
      <c r="DM13" s="641"/>
      <c r="DN13" s="641"/>
      <c r="DO13" s="641"/>
      <c r="DP13" s="642"/>
      <c r="DQ13" s="646">
        <v>350579</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5793</v>
      </c>
      <c r="S14" s="641"/>
      <c r="T14" s="641"/>
      <c r="U14" s="641"/>
      <c r="V14" s="641"/>
      <c r="W14" s="641"/>
      <c r="X14" s="641"/>
      <c r="Y14" s="642"/>
      <c r="Z14" s="677">
        <v>0.1</v>
      </c>
      <c r="AA14" s="677"/>
      <c r="AB14" s="677"/>
      <c r="AC14" s="677"/>
      <c r="AD14" s="678">
        <v>5793</v>
      </c>
      <c r="AE14" s="678"/>
      <c r="AF14" s="678"/>
      <c r="AG14" s="678"/>
      <c r="AH14" s="678"/>
      <c r="AI14" s="678"/>
      <c r="AJ14" s="678"/>
      <c r="AK14" s="678"/>
      <c r="AL14" s="643">
        <v>0.1</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71562</v>
      </c>
      <c r="BH14" s="641"/>
      <c r="BI14" s="641"/>
      <c r="BJ14" s="641"/>
      <c r="BK14" s="641"/>
      <c r="BL14" s="641"/>
      <c r="BM14" s="641"/>
      <c r="BN14" s="642"/>
      <c r="BO14" s="677">
        <v>4</v>
      </c>
      <c r="BP14" s="677"/>
      <c r="BQ14" s="677"/>
      <c r="BR14" s="677"/>
      <c r="BS14" s="646" t="s">
        <v>126</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261757</v>
      </c>
      <c r="CS14" s="641"/>
      <c r="CT14" s="641"/>
      <c r="CU14" s="641"/>
      <c r="CV14" s="641"/>
      <c r="CW14" s="641"/>
      <c r="CX14" s="641"/>
      <c r="CY14" s="642"/>
      <c r="CZ14" s="677">
        <v>3.1</v>
      </c>
      <c r="DA14" s="677"/>
      <c r="DB14" s="677"/>
      <c r="DC14" s="677"/>
      <c r="DD14" s="646" t="s">
        <v>126</v>
      </c>
      <c r="DE14" s="641"/>
      <c r="DF14" s="641"/>
      <c r="DG14" s="641"/>
      <c r="DH14" s="641"/>
      <c r="DI14" s="641"/>
      <c r="DJ14" s="641"/>
      <c r="DK14" s="641"/>
      <c r="DL14" s="641"/>
      <c r="DM14" s="641"/>
      <c r="DN14" s="641"/>
      <c r="DO14" s="641"/>
      <c r="DP14" s="642"/>
      <c r="DQ14" s="646">
        <v>261757</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126</v>
      </c>
      <c r="S15" s="641"/>
      <c r="T15" s="641"/>
      <c r="U15" s="641"/>
      <c r="V15" s="641"/>
      <c r="W15" s="641"/>
      <c r="X15" s="641"/>
      <c r="Y15" s="642"/>
      <c r="Z15" s="677" t="s">
        <v>126</v>
      </c>
      <c r="AA15" s="677"/>
      <c r="AB15" s="677"/>
      <c r="AC15" s="677"/>
      <c r="AD15" s="678" t="s">
        <v>233</v>
      </c>
      <c r="AE15" s="678"/>
      <c r="AF15" s="678"/>
      <c r="AG15" s="678"/>
      <c r="AH15" s="678"/>
      <c r="AI15" s="678"/>
      <c r="AJ15" s="678"/>
      <c r="AK15" s="678"/>
      <c r="AL15" s="643" t="s">
        <v>126</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86328</v>
      </c>
      <c r="BH15" s="641"/>
      <c r="BI15" s="641"/>
      <c r="BJ15" s="641"/>
      <c r="BK15" s="641"/>
      <c r="BL15" s="641"/>
      <c r="BM15" s="641"/>
      <c r="BN15" s="642"/>
      <c r="BO15" s="677">
        <v>4.8</v>
      </c>
      <c r="BP15" s="677"/>
      <c r="BQ15" s="677"/>
      <c r="BR15" s="677"/>
      <c r="BS15" s="646" t="s">
        <v>126</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988556</v>
      </c>
      <c r="CS15" s="641"/>
      <c r="CT15" s="641"/>
      <c r="CU15" s="641"/>
      <c r="CV15" s="641"/>
      <c r="CW15" s="641"/>
      <c r="CX15" s="641"/>
      <c r="CY15" s="642"/>
      <c r="CZ15" s="677">
        <v>11.8</v>
      </c>
      <c r="DA15" s="677"/>
      <c r="DB15" s="677"/>
      <c r="DC15" s="677"/>
      <c r="DD15" s="646">
        <v>117571</v>
      </c>
      <c r="DE15" s="641"/>
      <c r="DF15" s="641"/>
      <c r="DG15" s="641"/>
      <c r="DH15" s="641"/>
      <c r="DI15" s="641"/>
      <c r="DJ15" s="641"/>
      <c r="DK15" s="641"/>
      <c r="DL15" s="641"/>
      <c r="DM15" s="641"/>
      <c r="DN15" s="641"/>
      <c r="DO15" s="641"/>
      <c r="DP15" s="642"/>
      <c r="DQ15" s="646">
        <v>617878</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1140</v>
      </c>
      <c r="S16" s="641"/>
      <c r="T16" s="641"/>
      <c r="U16" s="641"/>
      <c r="V16" s="641"/>
      <c r="W16" s="641"/>
      <c r="X16" s="641"/>
      <c r="Y16" s="642"/>
      <c r="Z16" s="677">
        <v>0</v>
      </c>
      <c r="AA16" s="677"/>
      <c r="AB16" s="677"/>
      <c r="AC16" s="677"/>
      <c r="AD16" s="678">
        <v>1140</v>
      </c>
      <c r="AE16" s="678"/>
      <c r="AF16" s="678"/>
      <c r="AG16" s="678"/>
      <c r="AH16" s="678"/>
      <c r="AI16" s="678"/>
      <c r="AJ16" s="678"/>
      <c r="AK16" s="678"/>
      <c r="AL16" s="643">
        <v>0</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126</v>
      </c>
      <c r="BH16" s="641"/>
      <c r="BI16" s="641"/>
      <c r="BJ16" s="641"/>
      <c r="BK16" s="641"/>
      <c r="BL16" s="641"/>
      <c r="BM16" s="641"/>
      <c r="BN16" s="642"/>
      <c r="BO16" s="677" t="s">
        <v>126</v>
      </c>
      <c r="BP16" s="677"/>
      <c r="BQ16" s="677"/>
      <c r="BR16" s="677"/>
      <c r="BS16" s="646" t="s">
        <v>233</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t="s">
        <v>126</v>
      </c>
      <c r="CS16" s="641"/>
      <c r="CT16" s="641"/>
      <c r="CU16" s="641"/>
      <c r="CV16" s="641"/>
      <c r="CW16" s="641"/>
      <c r="CX16" s="641"/>
      <c r="CY16" s="642"/>
      <c r="CZ16" s="677" t="s">
        <v>126</v>
      </c>
      <c r="DA16" s="677"/>
      <c r="DB16" s="677"/>
      <c r="DC16" s="677"/>
      <c r="DD16" s="646" t="s">
        <v>126</v>
      </c>
      <c r="DE16" s="641"/>
      <c r="DF16" s="641"/>
      <c r="DG16" s="641"/>
      <c r="DH16" s="641"/>
      <c r="DI16" s="641"/>
      <c r="DJ16" s="641"/>
      <c r="DK16" s="641"/>
      <c r="DL16" s="641"/>
      <c r="DM16" s="641"/>
      <c r="DN16" s="641"/>
      <c r="DO16" s="641"/>
      <c r="DP16" s="642"/>
      <c r="DQ16" s="646" t="s">
        <v>126</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46324</v>
      </c>
      <c r="S17" s="641"/>
      <c r="T17" s="641"/>
      <c r="U17" s="641"/>
      <c r="V17" s="641"/>
      <c r="W17" s="641"/>
      <c r="X17" s="641"/>
      <c r="Y17" s="642"/>
      <c r="Z17" s="677">
        <v>0.6</v>
      </c>
      <c r="AA17" s="677"/>
      <c r="AB17" s="677"/>
      <c r="AC17" s="677"/>
      <c r="AD17" s="678">
        <v>46324</v>
      </c>
      <c r="AE17" s="678"/>
      <c r="AF17" s="678"/>
      <c r="AG17" s="678"/>
      <c r="AH17" s="678"/>
      <c r="AI17" s="678"/>
      <c r="AJ17" s="678"/>
      <c r="AK17" s="678"/>
      <c r="AL17" s="643">
        <v>1.2</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233</v>
      </c>
      <c r="BH17" s="641"/>
      <c r="BI17" s="641"/>
      <c r="BJ17" s="641"/>
      <c r="BK17" s="641"/>
      <c r="BL17" s="641"/>
      <c r="BM17" s="641"/>
      <c r="BN17" s="642"/>
      <c r="BO17" s="677" t="s">
        <v>233</v>
      </c>
      <c r="BP17" s="677"/>
      <c r="BQ17" s="677"/>
      <c r="BR17" s="677"/>
      <c r="BS17" s="646" t="s">
        <v>233</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540420</v>
      </c>
      <c r="CS17" s="641"/>
      <c r="CT17" s="641"/>
      <c r="CU17" s="641"/>
      <c r="CV17" s="641"/>
      <c r="CW17" s="641"/>
      <c r="CX17" s="641"/>
      <c r="CY17" s="642"/>
      <c r="CZ17" s="677">
        <v>6.5</v>
      </c>
      <c r="DA17" s="677"/>
      <c r="DB17" s="677"/>
      <c r="DC17" s="677"/>
      <c r="DD17" s="646" t="s">
        <v>126</v>
      </c>
      <c r="DE17" s="641"/>
      <c r="DF17" s="641"/>
      <c r="DG17" s="641"/>
      <c r="DH17" s="641"/>
      <c r="DI17" s="641"/>
      <c r="DJ17" s="641"/>
      <c r="DK17" s="641"/>
      <c r="DL17" s="641"/>
      <c r="DM17" s="641"/>
      <c r="DN17" s="641"/>
      <c r="DO17" s="641"/>
      <c r="DP17" s="642"/>
      <c r="DQ17" s="646">
        <v>518975</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10750</v>
      </c>
      <c r="S18" s="641"/>
      <c r="T18" s="641"/>
      <c r="U18" s="641"/>
      <c r="V18" s="641"/>
      <c r="W18" s="641"/>
      <c r="X18" s="641"/>
      <c r="Y18" s="642"/>
      <c r="Z18" s="677">
        <v>0.1</v>
      </c>
      <c r="AA18" s="677"/>
      <c r="AB18" s="677"/>
      <c r="AC18" s="677"/>
      <c r="AD18" s="678">
        <v>10750</v>
      </c>
      <c r="AE18" s="678"/>
      <c r="AF18" s="678"/>
      <c r="AG18" s="678"/>
      <c r="AH18" s="678"/>
      <c r="AI18" s="678"/>
      <c r="AJ18" s="678"/>
      <c r="AK18" s="678"/>
      <c r="AL18" s="643">
        <v>0.3</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233</v>
      </c>
      <c r="BH18" s="641"/>
      <c r="BI18" s="641"/>
      <c r="BJ18" s="641"/>
      <c r="BK18" s="641"/>
      <c r="BL18" s="641"/>
      <c r="BM18" s="641"/>
      <c r="BN18" s="642"/>
      <c r="BO18" s="677" t="s">
        <v>126</v>
      </c>
      <c r="BP18" s="677"/>
      <c r="BQ18" s="677"/>
      <c r="BR18" s="677"/>
      <c r="BS18" s="646" t="s">
        <v>233</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126</v>
      </c>
      <c r="CS18" s="641"/>
      <c r="CT18" s="641"/>
      <c r="CU18" s="641"/>
      <c r="CV18" s="641"/>
      <c r="CW18" s="641"/>
      <c r="CX18" s="641"/>
      <c r="CY18" s="642"/>
      <c r="CZ18" s="677" t="s">
        <v>233</v>
      </c>
      <c r="DA18" s="677"/>
      <c r="DB18" s="677"/>
      <c r="DC18" s="677"/>
      <c r="DD18" s="646" t="s">
        <v>126</v>
      </c>
      <c r="DE18" s="641"/>
      <c r="DF18" s="641"/>
      <c r="DG18" s="641"/>
      <c r="DH18" s="641"/>
      <c r="DI18" s="641"/>
      <c r="DJ18" s="641"/>
      <c r="DK18" s="641"/>
      <c r="DL18" s="641"/>
      <c r="DM18" s="641"/>
      <c r="DN18" s="641"/>
      <c r="DO18" s="641"/>
      <c r="DP18" s="642"/>
      <c r="DQ18" s="646" t="s">
        <v>233</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674</v>
      </c>
      <c r="S19" s="641"/>
      <c r="T19" s="641"/>
      <c r="U19" s="641"/>
      <c r="V19" s="641"/>
      <c r="W19" s="641"/>
      <c r="X19" s="641"/>
      <c r="Y19" s="642"/>
      <c r="Z19" s="677">
        <v>0</v>
      </c>
      <c r="AA19" s="677"/>
      <c r="AB19" s="677"/>
      <c r="AC19" s="677"/>
      <c r="AD19" s="678">
        <v>674</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t="s">
        <v>126</v>
      </c>
      <c r="BH19" s="641"/>
      <c r="BI19" s="641"/>
      <c r="BJ19" s="641"/>
      <c r="BK19" s="641"/>
      <c r="BL19" s="641"/>
      <c r="BM19" s="641"/>
      <c r="BN19" s="642"/>
      <c r="BO19" s="677" t="s">
        <v>126</v>
      </c>
      <c r="BP19" s="677"/>
      <c r="BQ19" s="677"/>
      <c r="BR19" s="677"/>
      <c r="BS19" s="646" t="s">
        <v>126</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233</v>
      </c>
      <c r="CS19" s="641"/>
      <c r="CT19" s="641"/>
      <c r="CU19" s="641"/>
      <c r="CV19" s="641"/>
      <c r="CW19" s="641"/>
      <c r="CX19" s="641"/>
      <c r="CY19" s="642"/>
      <c r="CZ19" s="677" t="s">
        <v>126</v>
      </c>
      <c r="DA19" s="677"/>
      <c r="DB19" s="677"/>
      <c r="DC19" s="677"/>
      <c r="DD19" s="646" t="s">
        <v>126</v>
      </c>
      <c r="DE19" s="641"/>
      <c r="DF19" s="641"/>
      <c r="DG19" s="641"/>
      <c r="DH19" s="641"/>
      <c r="DI19" s="641"/>
      <c r="DJ19" s="641"/>
      <c r="DK19" s="641"/>
      <c r="DL19" s="641"/>
      <c r="DM19" s="641"/>
      <c r="DN19" s="641"/>
      <c r="DO19" s="641"/>
      <c r="DP19" s="642"/>
      <c r="DQ19" s="646" t="s">
        <v>233</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211</v>
      </c>
      <c r="S20" s="641"/>
      <c r="T20" s="641"/>
      <c r="U20" s="641"/>
      <c r="V20" s="641"/>
      <c r="W20" s="641"/>
      <c r="X20" s="641"/>
      <c r="Y20" s="642"/>
      <c r="Z20" s="677">
        <v>0</v>
      </c>
      <c r="AA20" s="677"/>
      <c r="AB20" s="677"/>
      <c r="AC20" s="677"/>
      <c r="AD20" s="678">
        <v>211</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t="s">
        <v>233</v>
      </c>
      <c r="BH20" s="641"/>
      <c r="BI20" s="641"/>
      <c r="BJ20" s="641"/>
      <c r="BK20" s="641"/>
      <c r="BL20" s="641"/>
      <c r="BM20" s="641"/>
      <c r="BN20" s="642"/>
      <c r="BO20" s="677" t="s">
        <v>126</v>
      </c>
      <c r="BP20" s="677"/>
      <c r="BQ20" s="677"/>
      <c r="BR20" s="677"/>
      <c r="BS20" s="646" t="s">
        <v>126</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8359412</v>
      </c>
      <c r="CS20" s="641"/>
      <c r="CT20" s="641"/>
      <c r="CU20" s="641"/>
      <c r="CV20" s="641"/>
      <c r="CW20" s="641"/>
      <c r="CX20" s="641"/>
      <c r="CY20" s="642"/>
      <c r="CZ20" s="677">
        <v>100</v>
      </c>
      <c r="DA20" s="677"/>
      <c r="DB20" s="677"/>
      <c r="DC20" s="677"/>
      <c r="DD20" s="646">
        <v>1452580</v>
      </c>
      <c r="DE20" s="641"/>
      <c r="DF20" s="641"/>
      <c r="DG20" s="641"/>
      <c r="DH20" s="641"/>
      <c r="DI20" s="641"/>
      <c r="DJ20" s="641"/>
      <c r="DK20" s="641"/>
      <c r="DL20" s="641"/>
      <c r="DM20" s="641"/>
      <c r="DN20" s="641"/>
      <c r="DO20" s="641"/>
      <c r="DP20" s="642"/>
      <c r="DQ20" s="646">
        <v>4636609</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34689</v>
      </c>
      <c r="S21" s="641"/>
      <c r="T21" s="641"/>
      <c r="U21" s="641"/>
      <c r="V21" s="641"/>
      <c r="W21" s="641"/>
      <c r="X21" s="641"/>
      <c r="Y21" s="642"/>
      <c r="Z21" s="677">
        <v>0.4</v>
      </c>
      <c r="AA21" s="677"/>
      <c r="AB21" s="677"/>
      <c r="AC21" s="677"/>
      <c r="AD21" s="678">
        <v>34689</v>
      </c>
      <c r="AE21" s="678"/>
      <c r="AF21" s="678"/>
      <c r="AG21" s="678"/>
      <c r="AH21" s="678"/>
      <c r="AI21" s="678"/>
      <c r="AJ21" s="678"/>
      <c r="AK21" s="678"/>
      <c r="AL21" s="643">
        <v>0.9</v>
      </c>
      <c r="AM21" s="644"/>
      <c r="AN21" s="644"/>
      <c r="AO21" s="679"/>
      <c r="AP21" s="735" t="s">
        <v>275</v>
      </c>
      <c r="AQ21" s="742"/>
      <c r="AR21" s="742"/>
      <c r="AS21" s="742"/>
      <c r="AT21" s="742"/>
      <c r="AU21" s="742"/>
      <c r="AV21" s="742"/>
      <c r="AW21" s="742"/>
      <c r="AX21" s="742"/>
      <c r="AY21" s="742"/>
      <c r="AZ21" s="742"/>
      <c r="BA21" s="742"/>
      <c r="BB21" s="742"/>
      <c r="BC21" s="742"/>
      <c r="BD21" s="742"/>
      <c r="BE21" s="742"/>
      <c r="BF21" s="737"/>
      <c r="BG21" s="640" t="s">
        <v>126</v>
      </c>
      <c r="BH21" s="641"/>
      <c r="BI21" s="641"/>
      <c r="BJ21" s="641"/>
      <c r="BK21" s="641"/>
      <c r="BL21" s="641"/>
      <c r="BM21" s="641"/>
      <c r="BN21" s="642"/>
      <c r="BO21" s="677" t="s">
        <v>126</v>
      </c>
      <c r="BP21" s="677"/>
      <c r="BQ21" s="677"/>
      <c r="BR21" s="677"/>
      <c r="BS21" s="646" t="s">
        <v>233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1867886</v>
      </c>
      <c r="S22" s="641"/>
      <c r="T22" s="641"/>
      <c r="U22" s="641"/>
      <c r="V22" s="641"/>
      <c r="W22" s="641"/>
      <c r="X22" s="641"/>
      <c r="Y22" s="642"/>
      <c r="Z22" s="677">
        <v>22.2</v>
      </c>
      <c r="AA22" s="677"/>
      <c r="AB22" s="677"/>
      <c r="AC22" s="677"/>
      <c r="AD22" s="678">
        <v>1745654</v>
      </c>
      <c r="AE22" s="678"/>
      <c r="AF22" s="678"/>
      <c r="AG22" s="678"/>
      <c r="AH22" s="678"/>
      <c r="AI22" s="678"/>
      <c r="AJ22" s="678"/>
      <c r="AK22" s="678"/>
      <c r="AL22" s="643">
        <v>44.2</v>
      </c>
      <c r="AM22" s="644"/>
      <c r="AN22" s="644"/>
      <c r="AO22" s="679"/>
      <c r="AP22" s="735" t="s">
        <v>277</v>
      </c>
      <c r="AQ22" s="742"/>
      <c r="AR22" s="742"/>
      <c r="AS22" s="742"/>
      <c r="AT22" s="742"/>
      <c r="AU22" s="742"/>
      <c r="AV22" s="742"/>
      <c r="AW22" s="742"/>
      <c r="AX22" s="742"/>
      <c r="AY22" s="742"/>
      <c r="AZ22" s="742"/>
      <c r="BA22" s="742"/>
      <c r="BB22" s="742"/>
      <c r="BC22" s="742"/>
      <c r="BD22" s="742"/>
      <c r="BE22" s="742"/>
      <c r="BF22" s="737"/>
      <c r="BG22" s="640" t="s">
        <v>126</v>
      </c>
      <c r="BH22" s="641"/>
      <c r="BI22" s="641"/>
      <c r="BJ22" s="641"/>
      <c r="BK22" s="641"/>
      <c r="BL22" s="641"/>
      <c r="BM22" s="641"/>
      <c r="BN22" s="642"/>
      <c r="BO22" s="677" t="s">
        <v>126</v>
      </c>
      <c r="BP22" s="677"/>
      <c r="BQ22" s="677"/>
      <c r="BR22" s="677"/>
      <c r="BS22" s="646" t="s">
        <v>126</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1745654</v>
      </c>
      <c r="S23" s="641"/>
      <c r="T23" s="641"/>
      <c r="U23" s="641"/>
      <c r="V23" s="641"/>
      <c r="W23" s="641"/>
      <c r="X23" s="641"/>
      <c r="Y23" s="642"/>
      <c r="Z23" s="677">
        <v>20.7</v>
      </c>
      <c r="AA23" s="677"/>
      <c r="AB23" s="677"/>
      <c r="AC23" s="677"/>
      <c r="AD23" s="678">
        <v>1745654</v>
      </c>
      <c r="AE23" s="678"/>
      <c r="AF23" s="678"/>
      <c r="AG23" s="678"/>
      <c r="AH23" s="678"/>
      <c r="AI23" s="678"/>
      <c r="AJ23" s="678"/>
      <c r="AK23" s="678"/>
      <c r="AL23" s="643">
        <v>44.2</v>
      </c>
      <c r="AM23" s="644"/>
      <c r="AN23" s="644"/>
      <c r="AO23" s="679"/>
      <c r="AP23" s="735" t="s">
        <v>280</v>
      </c>
      <c r="AQ23" s="742"/>
      <c r="AR23" s="742"/>
      <c r="AS23" s="742"/>
      <c r="AT23" s="742"/>
      <c r="AU23" s="742"/>
      <c r="AV23" s="742"/>
      <c r="AW23" s="742"/>
      <c r="AX23" s="742"/>
      <c r="AY23" s="742"/>
      <c r="AZ23" s="742"/>
      <c r="BA23" s="742"/>
      <c r="BB23" s="742"/>
      <c r="BC23" s="742"/>
      <c r="BD23" s="742"/>
      <c r="BE23" s="742"/>
      <c r="BF23" s="737"/>
      <c r="BG23" s="640" t="s">
        <v>126</v>
      </c>
      <c r="BH23" s="641"/>
      <c r="BI23" s="641"/>
      <c r="BJ23" s="641"/>
      <c r="BK23" s="641"/>
      <c r="BL23" s="641"/>
      <c r="BM23" s="641"/>
      <c r="BN23" s="642"/>
      <c r="BO23" s="677" t="s">
        <v>233</v>
      </c>
      <c r="BP23" s="677"/>
      <c r="BQ23" s="677"/>
      <c r="BR23" s="677"/>
      <c r="BS23" s="646" t="s">
        <v>126</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122232</v>
      </c>
      <c r="S24" s="641"/>
      <c r="T24" s="641"/>
      <c r="U24" s="641"/>
      <c r="V24" s="641"/>
      <c r="W24" s="641"/>
      <c r="X24" s="641"/>
      <c r="Y24" s="642"/>
      <c r="Z24" s="677">
        <v>1.5</v>
      </c>
      <c r="AA24" s="677"/>
      <c r="AB24" s="677"/>
      <c r="AC24" s="677"/>
      <c r="AD24" s="678" t="s">
        <v>126</v>
      </c>
      <c r="AE24" s="678"/>
      <c r="AF24" s="678"/>
      <c r="AG24" s="678"/>
      <c r="AH24" s="678"/>
      <c r="AI24" s="678"/>
      <c r="AJ24" s="678"/>
      <c r="AK24" s="678"/>
      <c r="AL24" s="643" t="s">
        <v>126</v>
      </c>
      <c r="AM24" s="644"/>
      <c r="AN24" s="644"/>
      <c r="AO24" s="679"/>
      <c r="AP24" s="735" t="s">
        <v>287</v>
      </c>
      <c r="AQ24" s="742"/>
      <c r="AR24" s="742"/>
      <c r="AS24" s="742"/>
      <c r="AT24" s="742"/>
      <c r="AU24" s="742"/>
      <c r="AV24" s="742"/>
      <c r="AW24" s="742"/>
      <c r="AX24" s="742"/>
      <c r="AY24" s="742"/>
      <c r="AZ24" s="742"/>
      <c r="BA24" s="742"/>
      <c r="BB24" s="742"/>
      <c r="BC24" s="742"/>
      <c r="BD24" s="742"/>
      <c r="BE24" s="742"/>
      <c r="BF24" s="737"/>
      <c r="BG24" s="640" t="s">
        <v>126</v>
      </c>
      <c r="BH24" s="641"/>
      <c r="BI24" s="641"/>
      <c r="BJ24" s="641"/>
      <c r="BK24" s="641"/>
      <c r="BL24" s="641"/>
      <c r="BM24" s="641"/>
      <c r="BN24" s="642"/>
      <c r="BO24" s="677" t="s">
        <v>126</v>
      </c>
      <c r="BP24" s="677"/>
      <c r="BQ24" s="677"/>
      <c r="BR24" s="677"/>
      <c r="BS24" s="646" t="s">
        <v>126</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4037591</v>
      </c>
      <c r="CS24" s="696"/>
      <c r="CT24" s="696"/>
      <c r="CU24" s="696"/>
      <c r="CV24" s="696"/>
      <c r="CW24" s="696"/>
      <c r="CX24" s="696"/>
      <c r="CY24" s="739"/>
      <c r="CZ24" s="740">
        <v>48.3</v>
      </c>
      <c r="DA24" s="713"/>
      <c r="DB24" s="713"/>
      <c r="DC24" s="743"/>
      <c r="DD24" s="738">
        <v>2185629</v>
      </c>
      <c r="DE24" s="696"/>
      <c r="DF24" s="696"/>
      <c r="DG24" s="696"/>
      <c r="DH24" s="696"/>
      <c r="DI24" s="696"/>
      <c r="DJ24" s="696"/>
      <c r="DK24" s="739"/>
      <c r="DL24" s="738">
        <v>2137771</v>
      </c>
      <c r="DM24" s="696"/>
      <c r="DN24" s="696"/>
      <c r="DO24" s="696"/>
      <c r="DP24" s="696"/>
      <c r="DQ24" s="696"/>
      <c r="DR24" s="696"/>
      <c r="DS24" s="696"/>
      <c r="DT24" s="696"/>
      <c r="DU24" s="696"/>
      <c r="DV24" s="739"/>
      <c r="DW24" s="740">
        <v>51.8</v>
      </c>
      <c r="DX24" s="713"/>
      <c r="DY24" s="713"/>
      <c r="DZ24" s="713"/>
      <c r="EA24" s="713"/>
      <c r="EB24" s="713"/>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233</v>
      </c>
      <c r="S25" s="641"/>
      <c r="T25" s="641"/>
      <c r="U25" s="641"/>
      <c r="V25" s="641"/>
      <c r="W25" s="641"/>
      <c r="X25" s="641"/>
      <c r="Y25" s="642"/>
      <c r="Z25" s="677" t="s">
        <v>233</v>
      </c>
      <c r="AA25" s="677"/>
      <c r="AB25" s="677"/>
      <c r="AC25" s="677"/>
      <c r="AD25" s="678" t="s">
        <v>126</v>
      </c>
      <c r="AE25" s="678"/>
      <c r="AF25" s="678"/>
      <c r="AG25" s="678"/>
      <c r="AH25" s="678"/>
      <c r="AI25" s="678"/>
      <c r="AJ25" s="678"/>
      <c r="AK25" s="678"/>
      <c r="AL25" s="643" t="s">
        <v>126</v>
      </c>
      <c r="AM25" s="644"/>
      <c r="AN25" s="644"/>
      <c r="AO25" s="679"/>
      <c r="AP25" s="735" t="s">
        <v>290</v>
      </c>
      <c r="AQ25" s="742"/>
      <c r="AR25" s="742"/>
      <c r="AS25" s="742"/>
      <c r="AT25" s="742"/>
      <c r="AU25" s="742"/>
      <c r="AV25" s="742"/>
      <c r="AW25" s="742"/>
      <c r="AX25" s="742"/>
      <c r="AY25" s="742"/>
      <c r="AZ25" s="742"/>
      <c r="BA25" s="742"/>
      <c r="BB25" s="742"/>
      <c r="BC25" s="742"/>
      <c r="BD25" s="742"/>
      <c r="BE25" s="742"/>
      <c r="BF25" s="737"/>
      <c r="BG25" s="640" t="s">
        <v>126</v>
      </c>
      <c r="BH25" s="641"/>
      <c r="BI25" s="641"/>
      <c r="BJ25" s="641"/>
      <c r="BK25" s="641"/>
      <c r="BL25" s="641"/>
      <c r="BM25" s="641"/>
      <c r="BN25" s="642"/>
      <c r="BO25" s="677" t="s">
        <v>233</v>
      </c>
      <c r="BP25" s="677"/>
      <c r="BQ25" s="677"/>
      <c r="BR25" s="677"/>
      <c r="BS25" s="646" t="s">
        <v>126</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1120465</v>
      </c>
      <c r="CS25" s="659"/>
      <c r="CT25" s="659"/>
      <c r="CU25" s="659"/>
      <c r="CV25" s="659"/>
      <c r="CW25" s="659"/>
      <c r="CX25" s="659"/>
      <c r="CY25" s="660"/>
      <c r="CZ25" s="643">
        <v>13.4</v>
      </c>
      <c r="DA25" s="661"/>
      <c r="DB25" s="661"/>
      <c r="DC25" s="662"/>
      <c r="DD25" s="646">
        <v>989517</v>
      </c>
      <c r="DE25" s="659"/>
      <c r="DF25" s="659"/>
      <c r="DG25" s="659"/>
      <c r="DH25" s="659"/>
      <c r="DI25" s="659"/>
      <c r="DJ25" s="659"/>
      <c r="DK25" s="660"/>
      <c r="DL25" s="646">
        <v>944256</v>
      </c>
      <c r="DM25" s="659"/>
      <c r="DN25" s="659"/>
      <c r="DO25" s="659"/>
      <c r="DP25" s="659"/>
      <c r="DQ25" s="659"/>
      <c r="DR25" s="659"/>
      <c r="DS25" s="659"/>
      <c r="DT25" s="659"/>
      <c r="DU25" s="659"/>
      <c r="DV25" s="660"/>
      <c r="DW25" s="643">
        <v>22.9</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4054096</v>
      </c>
      <c r="S26" s="641"/>
      <c r="T26" s="641"/>
      <c r="U26" s="641"/>
      <c r="V26" s="641"/>
      <c r="W26" s="641"/>
      <c r="X26" s="641"/>
      <c r="Y26" s="642"/>
      <c r="Z26" s="677">
        <v>48.2</v>
      </c>
      <c r="AA26" s="677"/>
      <c r="AB26" s="677"/>
      <c r="AC26" s="677"/>
      <c r="AD26" s="678">
        <v>3931864</v>
      </c>
      <c r="AE26" s="678"/>
      <c r="AF26" s="678"/>
      <c r="AG26" s="678"/>
      <c r="AH26" s="678"/>
      <c r="AI26" s="678"/>
      <c r="AJ26" s="678"/>
      <c r="AK26" s="678"/>
      <c r="AL26" s="643">
        <v>99.5</v>
      </c>
      <c r="AM26" s="644"/>
      <c r="AN26" s="644"/>
      <c r="AO26" s="679"/>
      <c r="AP26" s="735" t="s">
        <v>293</v>
      </c>
      <c r="AQ26" s="736"/>
      <c r="AR26" s="736"/>
      <c r="AS26" s="736"/>
      <c r="AT26" s="736"/>
      <c r="AU26" s="736"/>
      <c r="AV26" s="736"/>
      <c r="AW26" s="736"/>
      <c r="AX26" s="736"/>
      <c r="AY26" s="736"/>
      <c r="AZ26" s="736"/>
      <c r="BA26" s="736"/>
      <c r="BB26" s="736"/>
      <c r="BC26" s="736"/>
      <c r="BD26" s="736"/>
      <c r="BE26" s="736"/>
      <c r="BF26" s="737"/>
      <c r="BG26" s="640" t="s">
        <v>126</v>
      </c>
      <c r="BH26" s="641"/>
      <c r="BI26" s="641"/>
      <c r="BJ26" s="641"/>
      <c r="BK26" s="641"/>
      <c r="BL26" s="641"/>
      <c r="BM26" s="641"/>
      <c r="BN26" s="642"/>
      <c r="BO26" s="677" t="s">
        <v>126</v>
      </c>
      <c r="BP26" s="677"/>
      <c r="BQ26" s="677"/>
      <c r="BR26" s="677"/>
      <c r="BS26" s="646" t="s">
        <v>126</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612077</v>
      </c>
      <c r="CS26" s="641"/>
      <c r="CT26" s="641"/>
      <c r="CU26" s="641"/>
      <c r="CV26" s="641"/>
      <c r="CW26" s="641"/>
      <c r="CX26" s="641"/>
      <c r="CY26" s="642"/>
      <c r="CZ26" s="643">
        <v>7.3</v>
      </c>
      <c r="DA26" s="661"/>
      <c r="DB26" s="661"/>
      <c r="DC26" s="662"/>
      <c r="DD26" s="646">
        <v>552946</v>
      </c>
      <c r="DE26" s="641"/>
      <c r="DF26" s="641"/>
      <c r="DG26" s="641"/>
      <c r="DH26" s="641"/>
      <c r="DI26" s="641"/>
      <c r="DJ26" s="641"/>
      <c r="DK26" s="642"/>
      <c r="DL26" s="646" t="s">
        <v>233</v>
      </c>
      <c r="DM26" s="641"/>
      <c r="DN26" s="641"/>
      <c r="DO26" s="641"/>
      <c r="DP26" s="641"/>
      <c r="DQ26" s="641"/>
      <c r="DR26" s="641"/>
      <c r="DS26" s="641"/>
      <c r="DT26" s="641"/>
      <c r="DU26" s="641"/>
      <c r="DV26" s="642"/>
      <c r="DW26" s="643" t="s">
        <v>126</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2542</v>
      </c>
      <c r="S27" s="641"/>
      <c r="T27" s="641"/>
      <c r="U27" s="641"/>
      <c r="V27" s="641"/>
      <c r="W27" s="641"/>
      <c r="X27" s="641"/>
      <c r="Y27" s="642"/>
      <c r="Z27" s="677">
        <v>0</v>
      </c>
      <c r="AA27" s="677"/>
      <c r="AB27" s="677"/>
      <c r="AC27" s="677"/>
      <c r="AD27" s="678">
        <v>2542</v>
      </c>
      <c r="AE27" s="678"/>
      <c r="AF27" s="678"/>
      <c r="AG27" s="678"/>
      <c r="AH27" s="678"/>
      <c r="AI27" s="678"/>
      <c r="AJ27" s="678"/>
      <c r="AK27" s="678"/>
      <c r="AL27" s="643">
        <v>0.1</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1804842</v>
      </c>
      <c r="BH27" s="641"/>
      <c r="BI27" s="641"/>
      <c r="BJ27" s="641"/>
      <c r="BK27" s="641"/>
      <c r="BL27" s="641"/>
      <c r="BM27" s="641"/>
      <c r="BN27" s="642"/>
      <c r="BO27" s="677">
        <v>100</v>
      </c>
      <c r="BP27" s="677"/>
      <c r="BQ27" s="677"/>
      <c r="BR27" s="677"/>
      <c r="BS27" s="646" t="s">
        <v>233</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2376706</v>
      </c>
      <c r="CS27" s="659"/>
      <c r="CT27" s="659"/>
      <c r="CU27" s="659"/>
      <c r="CV27" s="659"/>
      <c r="CW27" s="659"/>
      <c r="CX27" s="659"/>
      <c r="CY27" s="660"/>
      <c r="CZ27" s="643">
        <v>28.4</v>
      </c>
      <c r="DA27" s="661"/>
      <c r="DB27" s="661"/>
      <c r="DC27" s="662"/>
      <c r="DD27" s="646">
        <v>677137</v>
      </c>
      <c r="DE27" s="659"/>
      <c r="DF27" s="659"/>
      <c r="DG27" s="659"/>
      <c r="DH27" s="659"/>
      <c r="DI27" s="659"/>
      <c r="DJ27" s="659"/>
      <c r="DK27" s="660"/>
      <c r="DL27" s="646">
        <v>674540</v>
      </c>
      <c r="DM27" s="659"/>
      <c r="DN27" s="659"/>
      <c r="DO27" s="659"/>
      <c r="DP27" s="659"/>
      <c r="DQ27" s="659"/>
      <c r="DR27" s="659"/>
      <c r="DS27" s="659"/>
      <c r="DT27" s="659"/>
      <c r="DU27" s="659"/>
      <c r="DV27" s="660"/>
      <c r="DW27" s="643">
        <v>16.3</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118321</v>
      </c>
      <c r="S28" s="641"/>
      <c r="T28" s="641"/>
      <c r="U28" s="641"/>
      <c r="V28" s="641"/>
      <c r="W28" s="641"/>
      <c r="X28" s="641"/>
      <c r="Y28" s="642"/>
      <c r="Z28" s="677">
        <v>1.4</v>
      </c>
      <c r="AA28" s="677"/>
      <c r="AB28" s="677"/>
      <c r="AC28" s="677"/>
      <c r="AD28" s="678" t="s">
        <v>126</v>
      </c>
      <c r="AE28" s="678"/>
      <c r="AF28" s="678"/>
      <c r="AG28" s="678"/>
      <c r="AH28" s="678"/>
      <c r="AI28" s="678"/>
      <c r="AJ28" s="678"/>
      <c r="AK28" s="678"/>
      <c r="AL28" s="643" t="s">
        <v>126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540420</v>
      </c>
      <c r="CS28" s="641"/>
      <c r="CT28" s="641"/>
      <c r="CU28" s="641"/>
      <c r="CV28" s="641"/>
      <c r="CW28" s="641"/>
      <c r="CX28" s="641"/>
      <c r="CY28" s="642"/>
      <c r="CZ28" s="643">
        <v>6.5</v>
      </c>
      <c r="DA28" s="661"/>
      <c r="DB28" s="661"/>
      <c r="DC28" s="662"/>
      <c r="DD28" s="646">
        <v>518975</v>
      </c>
      <c r="DE28" s="641"/>
      <c r="DF28" s="641"/>
      <c r="DG28" s="641"/>
      <c r="DH28" s="641"/>
      <c r="DI28" s="641"/>
      <c r="DJ28" s="641"/>
      <c r="DK28" s="642"/>
      <c r="DL28" s="646">
        <v>518975</v>
      </c>
      <c r="DM28" s="641"/>
      <c r="DN28" s="641"/>
      <c r="DO28" s="641"/>
      <c r="DP28" s="641"/>
      <c r="DQ28" s="641"/>
      <c r="DR28" s="641"/>
      <c r="DS28" s="641"/>
      <c r="DT28" s="641"/>
      <c r="DU28" s="641"/>
      <c r="DV28" s="642"/>
      <c r="DW28" s="643">
        <v>12.6</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56773</v>
      </c>
      <c r="S29" s="641"/>
      <c r="T29" s="641"/>
      <c r="U29" s="641"/>
      <c r="V29" s="641"/>
      <c r="W29" s="641"/>
      <c r="X29" s="641"/>
      <c r="Y29" s="642"/>
      <c r="Z29" s="677">
        <v>0.7</v>
      </c>
      <c r="AA29" s="677"/>
      <c r="AB29" s="677"/>
      <c r="AC29" s="677"/>
      <c r="AD29" s="678">
        <v>1164</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301</v>
      </c>
      <c r="CE29" s="730"/>
      <c r="CF29" s="673" t="s">
        <v>70</v>
      </c>
      <c r="CG29" s="674"/>
      <c r="CH29" s="674"/>
      <c r="CI29" s="674"/>
      <c r="CJ29" s="674"/>
      <c r="CK29" s="674"/>
      <c r="CL29" s="674"/>
      <c r="CM29" s="674"/>
      <c r="CN29" s="674"/>
      <c r="CO29" s="674"/>
      <c r="CP29" s="674"/>
      <c r="CQ29" s="675"/>
      <c r="CR29" s="640">
        <v>540272</v>
      </c>
      <c r="CS29" s="659"/>
      <c r="CT29" s="659"/>
      <c r="CU29" s="659"/>
      <c r="CV29" s="659"/>
      <c r="CW29" s="659"/>
      <c r="CX29" s="659"/>
      <c r="CY29" s="660"/>
      <c r="CZ29" s="643">
        <v>6.5</v>
      </c>
      <c r="DA29" s="661"/>
      <c r="DB29" s="661"/>
      <c r="DC29" s="662"/>
      <c r="DD29" s="646">
        <v>518827</v>
      </c>
      <c r="DE29" s="659"/>
      <c r="DF29" s="659"/>
      <c r="DG29" s="659"/>
      <c r="DH29" s="659"/>
      <c r="DI29" s="659"/>
      <c r="DJ29" s="659"/>
      <c r="DK29" s="660"/>
      <c r="DL29" s="646">
        <v>518827</v>
      </c>
      <c r="DM29" s="659"/>
      <c r="DN29" s="659"/>
      <c r="DO29" s="659"/>
      <c r="DP29" s="659"/>
      <c r="DQ29" s="659"/>
      <c r="DR29" s="659"/>
      <c r="DS29" s="659"/>
      <c r="DT29" s="659"/>
      <c r="DU29" s="659"/>
      <c r="DV29" s="660"/>
      <c r="DW29" s="643">
        <v>12.6</v>
      </c>
      <c r="DX29" s="661"/>
      <c r="DY29" s="661"/>
      <c r="DZ29" s="661"/>
      <c r="EA29" s="661"/>
      <c r="EB29" s="661"/>
      <c r="EC29" s="676"/>
    </row>
    <row r="30" spans="2:133" ht="11.25" customHeight="1" x14ac:dyDescent="0.15">
      <c r="B30" s="637" t="s">
        <v>302</v>
      </c>
      <c r="C30" s="638"/>
      <c r="D30" s="638"/>
      <c r="E30" s="638"/>
      <c r="F30" s="638"/>
      <c r="G30" s="638"/>
      <c r="H30" s="638"/>
      <c r="I30" s="638"/>
      <c r="J30" s="638"/>
      <c r="K30" s="638"/>
      <c r="L30" s="638"/>
      <c r="M30" s="638"/>
      <c r="N30" s="638"/>
      <c r="O30" s="638"/>
      <c r="P30" s="638"/>
      <c r="Q30" s="639"/>
      <c r="R30" s="640">
        <v>13477</v>
      </c>
      <c r="S30" s="641"/>
      <c r="T30" s="641"/>
      <c r="U30" s="641"/>
      <c r="V30" s="641"/>
      <c r="W30" s="641"/>
      <c r="X30" s="641"/>
      <c r="Y30" s="642"/>
      <c r="Z30" s="677">
        <v>0.2</v>
      </c>
      <c r="AA30" s="677"/>
      <c r="AB30" s="677"/>
      <c r="AC30" s="677"/>
      <c r="AD30" s="678">
        <v>49</v>
      </c>
      <c r="AE30" s="678"/>
      <c r="AF30" s="678"/>
      <c r="AG30" s="678"/>
      <c r="AH30" s="678"/>
      <c r="AI30" s="678"/>
      <c r="AJ30" s="678"/>
      <c r="AK30" s="678"/>
      <c r="AL30" s="643">
        <v>0</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303</v>
      </c>
      <c r="BH30" s="726"/>
      <c r="BI30" s="726"/>
      <c r="BJ30" s="726"/>
      <c r="BK30" s="726"/>
      <c r="BL30" s="726"/>
      <c r="BM30" s="726"/>
      <c r="BN30" s="726"/>
      <c r="BO30" s="726"/>
      <c r="BP30" s="726"/>
      <c r="BQ30" s="727"/>
      <c r="BR30" s="701" t="s">
        <v>304</v>
      </c>
      <c r="BS30" s="726"/>
      <c r="BT30" s="726"/>
      <c r="BU30" s="726"/>
      <c r="BV30" s="726"/>
      <c r="BW30" s="726"/>
      <c r="BX30" s="726"/>
      <c r="BY30" s="726"/>
      <c r="BZ30" s="726"/>
      <c r="CA30" s="726"/>
      <c r="CB30" s="727"/>
      <c r="CD30" s="731"/>
      <c r="CE30" s="732"/>
      <c r="CF30" s="673" t="s">
        <v>305</v>
      </c>
      <c r="CG30" s="674"/>
      <c r="CH30" s="674"/>
      <c r="CI30" s="674"/>
      <c r="CJ30" s="674"/>
      <c r="CK30" s="674"/>
      <c r="CL30" s="674"/>
      <c r="CM30" s="674"/>
      <c r="CN30" s="674"/>
      <c r="CO30" s="674"/>
      <c r="CP30" s="674"/>
      <c r="CQ30" s="675"/>
      <c r="CR30" s="640">
        <v>493353</v>
      </c>
      <c r="CS30" s="641"/>
      <c r="CT30" s="641"/>
      <c r="CU30" s="641"/>
      <c r="CV30" s="641"/>
      <c r="CW30" s="641"/>
      <c r="CX30" s="641"/>
      <c r="CY30" s="642"/>
      <c r="CZ30" s="643">
        <v>5.9</v>
      </c>
      <c r="DA30" s="661"/>
      <c r="DB30" s="661"/>
      <c r="DC30" s="662"/>
      <c r="DD30" s="646">
        <v>471908</v>
      </c>
      <c r="DE30" s="641"/>
      <c r="DF30" s="641"/>
      <c r="DG30" s="641"/>
      <c r="DH30" s="641"/>
      <c r="DI30" s="641"/>
      <c r="DJ30" s="641"/>
      <c r="DK30" s="642"/>
      <c r="DL30" s="646">
        <v>471908</v>
      </c>
      <c r="DM30" s="641"/>
      <c r="DN30" s="641"/>
      <c r="DO30" s="641"/>
      <c r="DP30" s="641"/>
      <c r="DQ30" s="641"/>
      <c r="DR30" s="641"/>
      <c r="DS30" s="641"/>
      <c r="DT30" s="641"/>
      <c r="DU30" s="641"/>
      <c r="DV30" s="642"/>
      <c r="DW30" s="643">
        <v>11.4</v>
      </c>
      <c r="DX30" s="661"/>
      <c r="DY30" s="661"/>
      <c r="DZ30" s="661"/>
      <c r="EA30" s="661"/>
      <c r="EB30" s="661"/>
      <c r="EC30" s="676"/>
    </row>
    <row r="31" spans="2:133" ht="11.25" customHeight="1" x14ac:dyDescent="0.15">
      <c r="B31" s="637" t="s">
        <v>306</v>
      </c>
      <c r="C31" s="638"/>
      <c r="D31" s="638"/>
      <c r="E31" s="638"/>
      <c r="F31" s="638"/>
      <c r="G31" s="638"/>
      <c r="H31" s="638"/>
      <c r="I31" s="638"/>
      <c r="J31" s="638"/>
      <c r="K31" s="638"/>
      <c r="L31" s="638"/>
      <c r="M31" s="638"/>
      <c r="N31" s="638"/>
      <c r="O31" s="638"/>
      <c r="P31" s="638"/>
      <c r="Q31" s="639"/>
      <c r="R31" s="640">
        <v>1404413</v>
      </c>
      <c r="S31" s="641"/>
      <c r="T31" s="641"/>
      <c r="U31" s="641"/>
      <c r="V31" s="641"/>
      <c r="W31" s="641"/>
      <c r="X31" s="641"/>
      <c r="Y31" s="642"/>
      <c r="Z31" s="677">
        <v>16.7</v>
      </c>
      <c r="AA31" s="677"/>
      <c r="AB31" s="677"/>
      <c r="AC31" s="677"/>
      <c r="AD31" s="678" t="s">
        <v>233</v>
      </c>
      <c r="AE31" s="678"/>
      <c r="AF31" s="678"/>
      <c r="AG31" s="678"/>
      <c r="AH31" s="678"/>
      <c r="AI31" s="678"/>
      <c r="AJ31" s="678"/>
      <c r="AK31" s="678"/>
      <c r="AL31" s="643" t="s">
        <v>233</v>
      </c>
      <c r="AM31" s="644"/>
      <c r="AN31" s="644"/>
      <c r="AO31" s="679"/>
      <c r="AP31" s="715" t="s">
        <v>307</v>
      </c>
      <c r="AQ31" s="716"/>
      <c r="AR31" s="716"/>
      <c r="AS31" s="716"/>
      <c r="AT31" s="721" t="s">
        <v>308</v>
      </c>
      <c r="AU31" s="231"/>
      <c r="AV31" s="231"/>
      <c r="AW31" s="231"/>
      <c r="AX31" s="708" t="s">
        <v>184</v>
      </c>
      <c r="AY31" s="709"/>
      <c r="AZ31" s="709"/>
      <c r="BA31" s="709"/>
      <c r="BB31" s="709"/>
      <c r="BC31" s="709"/>
      <c r="BD31" s="709"/>
      <c r="BE31" s="709"/>
      <c r="BF31" s="710"/>
      <c r="BG31" s="711">
        <v>99.5</v>
      </c>
      <c r="BH31" s="712"/>
      <c r="BI31" s="712"/>
      <c r="BJ31" s="712"/>
      <c r="BK31" s="712"/>
      <c r="BL31" s="712"/>
      <c r="BM31" s="713">
        <v>98.8</v>
      </c>
      <c r="BN31" s="712"/>
      <c r="BO31" s="712"/>
      <c r="BP31" s="712"/>
      <c r="BQ31" s="714"/>
      <c r="BR31" s="711">
        <v>99.4</v>
      </c>
      <c r="BS31" s="712"/>
      <c r="BT31" s="712"/>
      <c r="BU31" s="712"/>
      <c r="BV31" s="712"/>
      <c r="BW31" s="712"/>
      <c r="BX31" s="713">
        <v>98.7</v>
      </c>
      <c r="BY31" s="712"/>
      <c r="BZ31" s="712"/>
      <c r="CA31" s="712"/>
      <c r="CB31" s="714"/>
      <c r="CD31" s="731"/>
      <c r="CE31" s="732"/>
      <c r="CF31" s="673" t="s">
        <v>309</v>
      </c>
      <c r="CG31" s="674"/>
      <c r="CH31" s="674"/>
      <c r="CI31" s="674"/>
      <c r="CJ31" s="674"/>
      <c r="CK31" s="674"/>
      <c r="CL31" s="674"/>
      <c r="CM31" s="674"/>
      <c r="CN31" s="674"/>
      <c r="CO31" s="674"/>
      <c r="CP31" s="674"/>
      <c r="CQ31" s="675"/>
      <c r="CR31" s="640">
        <v>46919</v>
      </c>
      <c r="CS31" s="659"/>
      <c r="CT31" s="659"/>
      <c r="CU31" s="659"/>
      <c r="CV31" s="659"/>
      <c r="CW31" s="659"/>
      <c r="CX31" s="659"/>
      <c r="CY31" s="660"/>
      <c r="CZ31" s="643">
        <v>0.6</v>
      </c>
      <c r="DA31" s="661"/>
      <c r="DB31" s="661"/>
      <c r="DC31" s="662"/>
      <c r="DD31" s="646">
        <v>46919</v>
      </c>
      <c r="DE31" s="659"/>
      <c r="DF31" s="659"/>
      <c r="DG31" s="659"/>
      <c r="DH31" s="659"/>
      <c r="DI31" s="659"/>
      <c r="DJ31" s="659"/>
      <c r="DK31" s="660"/>
      <c r="DL31" s="646">
        <v>46919</v>
      </c>
      <c r="DM31" s="659"/>
      <c r="DN31" s="659"/>
      <c r="DO31" s="659"/>
      <c r="DP31" s="659"/>
      <c r="DQ31" s="659"/>
      <c r="DR31" s="659"/>
      <c r="DS31" s="659"/>
      <c r="DT31" s="659"/>
      <c r="DU31" s="659"/>
      <c r="DV31" s="660"/>
      <c r="DW31" s="643">
        <v>1.1000000000000001</v>
      </c>
      <c r="DX31" s="661"/>
      <c r="DY31" s="661"/>
      <c r="DZ31" s="661"/>
      <c r="EA31" s="661"/>
      <c r="EB31" s="661"/>
      <c r="EC31" s="676"/>
    </row>
    <row r="32" spans="2:133" ht="11.25" customHeight="1" x14ac:dyDescent="0.15">
      <c r="B32" s="704" t="s">
        <v>310</v>
      </c>
      <c r="C32" s="705"/>
      <c r="D32" s="705"/>
      <c r="E32" s="705"/>
      <c r="F32" s="705"/>
      <c r="G32" s="705"/>
      <c r="H32" s="705"/>
      <c r="I32" s="705"/>
      <c r="J32" s="705"/>
      <c r="K32" s="705"/>
      <c r="L32" s="705"/>
      <c r="M32" s="705"/>
      <c r="N32" s="705"/>
      <c r="O32" s="705"/>
      <c r="P32" s="705"/>
      <c r="Q32" s="706"/>
      <c r="R32" s="640" t="s">
        <v>126</v>
      </c>
      <c r="S32" s="641"/>
      <c r="T32" s="641"/>
      <c r="U32" s="641"/>
      <c r="V32" s="641"/>
      <c r="W32" s="641"/>
      <c r="X32" s="641"/>
      <c r="Y32" s="642"/>
      <c r="Z32" s="677" t="s">
        <v>233</v>
      </c>
      <c r="AA32" s="677"/>
      <c r="AB32" s="677"/>
      <c r="AC32" s="677"/>
      <c r="AD32" s="678" t="s">
        <v>126</v>
      </c>
      <c r="AE32" s="678"/>
      <c r="AF32" s="678"/>
      <c r="AG32" s="678"/>
      <c r="AH32" s="678"/>
      <c r="AI32" s="678"/>
      <c r="AJ32" s="678"/>
      <c r="AK32" s="678"/>
      <c r="AL32" s="643" t="s">
        <v>126</v>
      </c>
      <c r="AM32" s="644"/>
      <c r="AN32" s="644"/>
      <c r="AO32" s="679"/>
      <c r="AP32" s="717"/>
      <c r="AQ32" s="718"/>
      <c r="AR32" s="718"/>
      <c r="AS32" s="718"/>
      <c r="AT32" s="722"/>
      <c r="AU32" s="230" t="s">
        <v>311</v>
      </c>
      <c r="AV32" s="230"/>
      <c r="AW32" s="230"/>
      <c r="AX32" s="637" t="s">
        <v>312</v>
      </c>
      <c r="AY32" s="638"/>
      <c r="AZ32" s="638"/>
      <c r="BA32" s="638"/>
      <c r="BB32" s="638"/>
      <c r="BC32" s="638"/>
      <c r="BD32" s="638"/>
      <c r="BE32" s="638"/>
      <c r="BF32" s="639"/>
      <c r="BG32" s="724">
        <v>99.6</v>
      </c>
      <c r="BH32" s="659"/>
      <c r="BI32" s="659"/>
      <c r="BJ32" s="659"/>
      <c r="BK32" s="659"/>
      <c r="BL32" s="659"/>
      <c r="BM32" s="644">
        <v>99.1</v>
      </c>
      <c r="BN32" s="725"/>
      <c r="BO32" s="725"/>
      <c r="BP32" s="725"/>
      <c r="BQ32" s="683"/>
      <c r="BR32" s="724">
        <v>99.4</v>
      </c>
      <c r="BS32" s="659"/>
      <c r="BT32" s="659"/>
      <c r="BU32" s="659"/>
      <c r="BV32" s="659"/>
      <c r="BW32" s="659"/>
      <c r="BX32" s="644">
        <v>98.9</v>
      </c>
      <c r="BY32" s="725"/>
      <c r="BZ32" s="725"/>
      <c r="CA32" s="725"/>
      <c r="CB32" s="683"/>
      <c r="CD32" s="733"/>
      <c r="CE32" s="734"/>
      <c r="CF32" s="673" t="s">
        <v>313</v>
      </c>
      <c r="CG32" s="674"/>
      <c r="CH32" s="674"/>
      <c r="CI32" s="674"/>
      <c r="CJ32" s="674"/>
      <c r="CK32" s="674"/>
      <c r="CL32" s="674"/>
      <c r="CM32" s="674"/>
      <c r="CN32" s="674"/>
      <c r="CO32" s="674"/>
      <c r="CP32" s="674"/>
      <c r="CQ32" s="675"/>
      <c r="CR32" s="640">
        <v>148</v>
      </c>
      <c r="CS32" s="641"/>
      <c r="CT32" s="641"/>
      <c r="CU32" s="641"/>
      <c r="CV32" s="641"/>
      <c r="CW32" s="641"/>
      <c r="CX32" s="641"/>
      <c r="CY32" s="642"/>
      <c r="CZ32" s="643">
        <v>0</v>
      </c>
      <c r="DA32" s="661"/>
      <c r="DB32" s="661"/>
      <c r="DC32" s="662"/>
      <c r="DD32" s="646">
        <v>148</v>
      </c>
      <c r="DE32" s="641"/>
      <c r="DF32" s="641"/>
      <c r="DG32" s="641"/>
      <c r="DH32" s="641"/>
      <c r="DI32" s="641"/>
      <c r="DJ32" s="641"/>
      <c r="DK32" s="642"/>
      <c r="DL32" s="646">
        <v>148</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1016083</v>
      </c>
      <c r="S33" s="641"/>
      <c r="T33" s="641"/>
      <c r="U33" s="641"/>
      <c r="V33" s="641"/>
      <c r="W33" s="641"/>
      <c r="X33" s="641"/>
      <c r="Y33" s="642"/>
      <c r="Z33" s="677">
        <v>12.1</v>
      </c>
      <c r="AA33" s="677"/>
      <c r="AB33" s="677"/>
      <c r="AC33" s="677"/>
      <c r="AD33" s="678" t="s">
        <v>126</v>
      </c>
      <c r="AE33" s="678"/>
      <c r="AF33" s="678"/>
      <c r="AG33" s="678"/>
      <c r="AH33" s="678"/>
      <c r="AI33" s="678"/>
      <c r="AJ33" s="678"/>
      <c r="AK33" s="678"/>
      <c r="AL33" s="643" t="s">
        <v>233</v>
      </c>
      <c r="AM33" s="644"/>
      <c r="AN33" s="644"/>
      <c r="AO33" s="679"/>
      <c r="AP33" s="719"/>
      <c r="AQ33" s="720"/>
      <c r="AR33" s="720"/>
      <c r="AS33" s="720"/>
      <c r="AT33" s="723"/>
      <c r="AU33" s="232"/>
      <c r="AV33" s="232"/>
      <c r="AW33" s="232"/>
      <c r="AX33" s="621" t="s">
        <v>315</v>
      </c>
      <c r="AY33" s="622"/>
      <c r="AZ33" s="622"/>
      <c r="BA33" s="622"/>
      <c r="BB33" s="622"/>
      <c r="BC33" s="622"/>
      <c r="BD33" s="622"/>
      <c r="BE33" s="622"/>
      <c r="BF33" s="623"/>
      <c r="BG33" s="707">
        <v>99.3</v>
      </c>
      <c r="BH33" s="625"/>
      <c r="BI33" s="625"/>
      <c r="BJ33" s="625"/>
      <c r="BK33" s="625"/>
      <c r="BL33" s="625"/>
      <c r="BM33" s="668">
        <v>98.3</v>
      </c>
      <c r="BN33" s="625"/>
      <c r="BO33" s="625"/>
      <c r="BP33" s="625"/>
      <c r="BQ33" s="689"/>
      <c r="BR33" s="707">
        <v>99.2</v>
      </c>
      <c r="BS33" s="625"/>
      <c r="BT33" s="625"/>
      <c r="BU33" s="625"/>
      <c r="BV33" s="625"/>
      <c r="BW33" s="625"/>
      <c r="BX33" s="668">
        <v>98.3</v>
      </c>
      <c r="BY33" s="625"/>
      <c r="BZ33" s="625"/>
      <c r="CA33" s="625"/>
      <c r="CB33" s="689"/>
      <c r="CD33" s="673" t="s">
        <v>316</v>
      </c>
      <c r="CE33" s="674"/>
      <c r="CF33" s="674"/>
      <c r="CG33" s="674"/>
      <c r="CH33" s="674"/>
      <c r="CI33" s="674"/>
      <c r="CJ33" s="674"/>
      <c r="CK33" s="674"/>
      <c r="CL33" s="674"/>
      <c r="CM33" s="674"/>
      <c r="CN33" s="674"/>
      <c r="CO33" s="674"/>
      <c r="CP33" s="674"/>
      <c r="CQ33" s="675"/>
      <c r="CR33" s="640">
        <v>2869241</v>
      </c>
      <c r="CS33" s="659"/>
      <c r="CT33" s="659"/>
      <c r="CU33" s="659"/>
      <c r="CV33" s="659"/>
      <c r="CW33" s="659"/>
      <c r="CX33" s="659"/>
      <c r="CY33" s="660"/>
      <c r="CZ33" s="643">
        <v>34.299999999999997</v>
      </c>
      <c r="DA33" s="661"/>
      <c r="DB33" s="661"/>
      <c r="DC33" s="662"/>
      <c r="DD33" s="646">
        <v>2129688</v>
      </c>
      <c r="DE33" s="659"/>
      <c r="DF33" s="659"/>
      <c r="DG33" s="659"/>
      <c r="DH33" s="659"/>
      <c r="DI33" s="659"/>
      <c r="DJ33" s="659"/>
      <c r="DK33" s="660"/>
      <c r="DL33" s="646">
        <v>1664246</v>
      </c>
      <c r="DM33" s="659"/>
      <c r="DN33" s="659"/>
      <c r="DO33" s="659"/>
      <c r="DP33" s="659"/>
      <c r="DQ33" s="659"/>
      <c r="DR33" s="659"/>
      <c r="DS33" s="659"/>
      <c r="DT33" s="659"/>
      <c r="DU33" s="659"/>
      <c r="DV33" s="660"/>
      <c r="DW33" s="643">
        <v>40.299999999999997</v>
      </c>
      <c r="DX33" s="661"/>
      <c r="DY33" s="661"/>
      <c r="DZ33" s="661"/>
      <c r="EA33" s="661"/>
      <c r="EB33" s="661"/>
      <c r="EC33" s="676"/>
    </row>
    <row r="34" spans="2:133" ht="11.25" customHeight="1" x14ac:dyDescent="0.15">
      <c r="B34" s="637" t="s">
        <v>317</v>
      </c>
      <c r="C34" s="638"/>
      <c r="D34" s="638"/>
      <c r="E34" s="638"/>
      <c r="F34" s="638"/>
      <c r="G34" s="638"/>
      <c r="H34" s="638"/>
      <c r="I34" s="638"/>
      <c r="J34" s="638"/>
      <c r="K34" s="638"/>
      <c r="L34" s="638"/>
      <c r="M34" s="638"/>
      <c r="N34" s="638"/>
      <c r="O34" s="638"/>
      <c r="P34" s="638"/>
      <c r="Q34" s="639"/>
      <c r="R34" s="640">
        <v>4342</v>
      </c>
      <c r="S34" s="641"/>
      <c r="T34" s="641"/>
      <c r="U34" s="641"/>
      <c r="V34" s="641"/>
      <c r="W34" s="641"/>
      <c r="X34" s="641"/>
      <c r="Y34" s="642"/>
      <c r="Z34" s="677">
        <v>0.1</v>
      </c>
      <c r="AA34" s="677"/>
      <c r="AB34" s="677"/>
      <c r="AC34" s="677"/>
      <c r="AD34" s="678">
        <v>3735</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1209572</v>
      </c>
      <c r="CS34" s="641"/>
      <c r="CT34" s="641"/>
      <c r="CU34" s="641"/>
      <c r="CV34" s="641"/>
      <c r="CW34" s="641"/>
      <c r="CX34" s="641"/>
      <c r="CY34" s="642"/>
      <c r="CZ34" s="643">
        <v>14.5</v>
      </c>
      <c r="DA34" s="661"/>
      <c r="DB34" s="661"/>
      <c r="DC34" s="662"/>
      <c r="DD34" s="646">
        <v>720924</v>
      </c>
      <c r="DE34" s="641"/>
      <c r="DF34" s="641"/>
      <c r="DG34" s="641"/>
      <c r="DH34" s="641"/>
      <c r="DI34" s="641"/>
      <c r="DJ34" s="641"/>
      <c r="DK34" s="642"/>
      <c r="DL34" s="646">
        <v>511712</v>
      </c>
      <c r="DM34" s="641"/>
      <c r="DN34" s="641"/>
      <c r="DO34" s="641"/>
      <c r="DP34" s="641"/>
      <c r="DQ34" s="641"/>
      <c r="DR34" s="641"/>
      <c r="DS34" s="641"/>
      <c r="DT34" s="641"/>
      <c r="DU34" s="641"/>
      <c r="DV34" s="642"/>
      <c r="DW34" s="643">
        <v>12.4</v>
      </c>
      <c r="DX34" s="661"/>
      <c r="DY34" s="661"/>
      <c r="DZ34" s="661"/>
      <c r="EA34" s="661"/>
      <c r="EB34" s="661"/>
      <c r="EC34" s="676"/>
    </row>
    <row r="35" spans="2:133" ht="11.25" customHeight="1" x14ac:dyDescent="0.15">
      <c r="B35" s="637" t="s">
        <v>319</v>
      </c>
      <c r="C35" s="638"/>
      <c r="D35" s="638"/>
      <c r="E35" s="638"/>
      <c r="F35" s="638"/>
      <c r="G35" s="638"/>
      <c r="H35" s="638"/>
      <c r="I35" s="638"/>
      <c r="J35" s="638"/>
      <c r="K35" s="638"/>
      <c r="L35" s="638"/>
      <c r="M35" s="638"/>
      <c r="N35" s="638"/>
      <c r="O35" s="638"/>
      <c r="P35" s="638"/>
      <c r="Q35" s="639"/>
      <c r="R35" s="640">
        <v>15805</v>
      </c>
      <c r="S35" s="641"/>
      <c r="T35" s="641"/>
      <c r="U35" s="641"/>
      <c r="V35" s="641"/>
      <c r="W35" s="641"/>
      <c r="X35" s="641"/>
      <c r="Y35" s="642"/>
      <c r="Z35" s="677">
        <v>0.2</v>
      </c>
      <c r="AA35" s="677"/>
      <c r="AB35" s="677"/>
      <c r="AC35" s="677"/>
      <c r="AD35" s="678" t="s">
        <v>233</v>
      </c>
      <c r="AE35" s="678"/>
      <c r="AF35" s="678"/>
      <c r="AG35" s="678"/>
      <c r="AH35" s="678"/>
      <c r="AI35" s="678"/>
      <c r="AJ35" s="678"/>
      <c r="AK35" s="678"/>
      <c r="AL35" s="643" t="s">
        <v>126</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46280</v>
      </c>
      <c r="CS35" s="659"/>
      <c r="CT35" s="659"/>
      <c r="CU35" s="659"/>
      <c r="CV35" s="659"/>
      <c r="CW35" s="659"/>
      <c r="CX35" s="659"/>
      <c r="CY35" s="660"/>
      <c r="CZ35" s="643">
        <v>0.6</v>
      </c>
      <c r="DA35" s="661"/>
      <c r="DB35" s="661"/>
      <c r="DC35" s="662"/>
      <c r="DD35" s="646">
        <v>39538</v>
      </c>
      <c r="DE35" s="659"/>
      <c r="DF35" s="659"/>
      <c r="DG35" s="659"/>
      <c r="DH35" s="659"/>
      <c r="DI35" s="659"/>
      <c r="DJ35" s="659"/>
      <c r="DK35" s="660"/>
      <c r="DL35" s="646">
        <v>15182</v>
      </c>
      <c r="DM35" s="659"/>
      <c r="DN35" s="659"/>
      <c r="DO35" s="659"/>
      <c r="DP35" s="659"/>
      <c r="DQ35" s="659"/>
      <c r="DR35" s="659"/>
      <c r="DS35" s="659"/>
      <c r="DT35" s="659"/>
      <c r="DU35" s="659"/>
      <c r="DV35" s="660"/>
      <c r="DW35" s="643">
        <v>0.4</v>
      </c>
      <c r="DX35" s="661"/>
      <c r="DY35" s="661"/>
      <c r="DZ35" s="661"/>
      <c r="EA35" s="661"/>
      <c r="EB35" s="661"/>
      <c r="EC35" s="676"/>
    </row>
    <row r="36" spans="2:133" ht="11.25" customHeight="1" x14ac:dyDescent="0.15">
      <c r="B36" s="637" t="s">
        <v>323</v>
      </c>
      <c r="C36" s="638"/>
      <c r="D36" s="638"/>
      <c r="E36" s="638"/>
      <c r="F36" s="638"/>
      <c r="G36" s="638"/>
      <c r="H36" s="638"/>
      <c r="I36" s="638"/>
      <c r="J36" s="638"/>
      <c r="K36" s="638"/>
      <c r="L36" s="638"/>
      <c r="M36" s="638"/>
      <c r="N36" s="638"/>
      <c r="O36" s="638"/>
      <c r="P36" s="638"/>
      <c r="Q36" s="639"/>
      <c r="R36" s="640">
        <v>322816</v>
      </c>
      <c r="S36" s="641"/>
      <c r="T36" s="641"/>
      <c r="U36" s="641"/>
      <c r="V36" s="641"/>
      <c r="W36" s="641"/>
      <c r="X36" s="641"/>
      <c r="Y36" s="642"/>
      <c r="Z36" s="677">
        <v>3.8</v>
      </c>
      <c r="AA36" s="677"/>
      <c r="AB36" s="677"/>
      <c r="AC36" s="677"/>
      <c r="AD36" s="678" t="s">
        <v>233</v>
      </c>
      <c r="AE36" s="678"/>
      <c r="AF36" s="678"/>
      <c r="AG36" s="678"/>
      <c r="AH36" s="678"/>
      <c r="AI36" s="678"/>
      <c r="AJ36" s="678"/>
      <c r="AK36" s="678"/>
      <c r="AL36" s="643" t="s">
        <v>126</v>
      </c>
      <c r="AM36" s="644"/>
      <c r="AN36" s="644"/>
      <c r="AO36" s="679"/>
      <c r="AP36" s="235"/>
      <c r="AQ36" s="692" t="s">
        <v>324</v>
      </c>
      <c r="AR36" s="693"/>
      <c r="AS36" s="693"/>
      <c r="AT36" s="693"/>
      <c r="AU36" s="693"/>
      <c r="AV36" s="693"/>
      <c r="AW36" s="693"/>
      <c r="AX36" s="693"/>
      <c r="AY36" s="694"/>
      <c r="AZ36" s="695">
        <v>786404</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3089</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816801</v>
      </c>
      <c r="CS36" s="641"/>
      <c r="CT36" s="641"/>
      <c r="CU36" s="641"/>
      <c r="CV36" s="641"/>
      <c r="CW36" s="641"/>
      <c r="CX36" s="641"/>
      <c r="CY36" s="642"/>
      <c r="CZ36" s="643">
        <v>9.8000000000000007</v>
      </c>
      <c r="DA36" s="661"/>
      <c r="DB36" s="661"/>
      <c r="DC36" s="662"/>
      <c r="DD36" s="646">
        <v>685553</v>
      </c>
      <c r="DE36" s="641"/>
      <c r="DF36" s="641"/>
      <c r="DG36" s="641"/>
      <c r="DH36" s="641"/>
      <c r="DI36" s="641"/>
      <c r="DJ36" s="641"/>
      <c r="DK36" s="642"/>
      <c r="DL36" s="646">
        <v>604566</v>
      </c>
      <c r="DM36" s="641"/>
      <c r="DN36" s="641"/>
      <c r="DO36" s="641"/>
      <c r="DP36" s="641"/>
      <c r="DQ36" s="641"/>
      <c r="DR36" s="641"/>
      <c r="DS36" s="641"/>
      <c r="DT36" s="641"/>
      <c r="DU36" s="641"/>
      <c r="DV36" s="642"/>
      <c r="DW36" s="643">
        <v>14.6</v>
      </c>
      <c r="DX36" s="661"/>
      <c r="DY36" s="661"/>
      <c r="DZ36" s="661"/>
      <c r="EA36" s="661"/>
      <c r="EB36" s="661"/>
      <c r="EC36" s="676"/>
    </row>
    <row r="37" spans="2:133" ht="11.25" customHeight="1" x14ac:dyDescent="0.15">
      <c r="B37" s="637" t="s">
        <v>327</v>
      </c>
      <c r="C37" s="638"/>
      <c r="D37" s="638"/>
      <c r="E37" s="638"/>
      <c r="F37" s="638"/>
      <c r="G37" s="638"/>
      <c r="H37" s="638"/>
      <c r="I37" s="638"/>
      <c r="J37" s="638"/>
      <c r="K37" s="638"/>
      <c r="L37" s="638"/>
      <c r="M37" s="638"/>
      <c r="N37" s="638"/>
      <c r="O37" s="638"/>
      <c r="P37" s="638"/>
      <c r="Q37" s="639"/>
      <c r="R37" s="640">
        <v>111831</v>
      </c>
      <c r="S37" s="641"/>
      <c r="T37" s="641"/>
      <c r="U37" s="641"/>
      <c r="V37" s="641"/>
      <c r="W37" s="641"/>
      <c r="X37" s="641"/>
      <c r="Y37" s="642"/>
      <c r="Z37" s="677">
        <v>1.3</v>
      </c>
      <c r="AA37" s="677"/>
      <c r="AB37" s="677"/>
      <c r="AC37" s="677"/>
      <c r="AD37" s="678" t="s">
        <v>233</v>
      </c>
      <c r="AE37" s="678"/>
      <c r="AF37" s="678"/>
      <c r="AG37" s="678"/>
      <c r="AH37" s="678"/>
      <c r="AI37" s="678"/>
      <c r="AJ37" s="678"/>
      <c r="AK37" s="678"/>
      <c r="AL37" s="643" t="s">
        <v>126</v>
      </c>
      <c r="AM37" s="644"/>
      <c r="AN37" s="644"/>
      <c r="AO37" s="679"/>
      <c r="AQ37" s="680" t="s">
        <v>328</v>
      </c>
      <c r="AR37" s="681"/>
      <c r="AS37" s="681"/>
      <c r="AT37" s="681"/>
      <c r="AU37" s="681"/>
      <c r="AV37" s="681"/>
      <c r="AW37" s="681"/>
      <c r="AX37" s="681"/>
      <c r="AY37" s="682"/>
      <c r="AZ37" s="640">
        <v>192978</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-72200</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492314</v>
      </c>
      <c r="CS37" s="659"/>
      <c r="CT37" s="659"/>
      <c r="CU37" s="659"/>
      <c r="CV37" s="659"/>
      <c r="CW37" s="659"/>
      <c r="CX37" s="659"/>
      <c r="CY37" s="660"/>
      <c r="CZ37" s="643">
        <v>5.9</v>
      </c>
      <c r="DA37" s="661"/>
      <c r="DB37" s="661"/>
      <c r="DC37" s="662"/>
      <c r="DD37" s="646">
        <v>492314</v>
      </c>
      <c r="DE37" s="659"/>
      <c r="DF37" s="659"/>
      <c r="DG37" s="659"/>
      <c r="DH37" s="659"/>
      <c r="DI37" s="659"/>
      <c r="DJ37" s="659"/>
      <c r="DK37" s="660"/>
      <c r="DL37" s="646">
        <v>482799</v>
      </c>
      <c r="DM37" s="659"/>
      <c r="DN37" s="659"/>
      <c r="DO37" s="659"/>
      <c r="DP37" s="659"/>
      <c r="DQ37" s="659"/>
      <c r="DR37" s="659"/>
      <c r="DS37" s="659"/>
      <c r="DT37" s="659"/>
      <c r="DU37" s="659"/>
      <c r="DV37" s="660"/>
      <c r="DW37" s="643">
        <v>11.7</v>
      </c>
      <c r="DX37" s="661"/>
      <c r="DY37" s="661"/>
      <c r="DZ37" s="661"/>
      <c r="EA37" s="661"/>
      <c r="EB37" s="661"/>
      <c r="EC37" s="676"/>
    </row>
    <row r="38" spans="2:133" ht="11.25" customHeight="1" x14ac:dyDescent="0.15">
      <c r="B38" s="637" t="s">
        <v>331</v>
      </c>
      <c r="C38" s="638"/>
      <c r="D38" s="638"/>
      <c r="E38" s="638"/>
      <c r="F38" s="638"/>
      <c r="G38" s="638"/>
      <c r="H38" s="638"/>
      <c r="I38" s="638"/>
      <c r="J38" s="638"/>
      <c r="K38" s="638"/>
      <c r="L38" s="638"/>
      <c r="M38" s="638"/>
      <c r="N38" s="638"/>
      <c r="O38" s="638"/>
      <c r="P38" s="638"/>
      <c r="Q38" s="639"/>
      <c r="R38" s="640">
        <v>368587</v>
      </c>
      <c r="S38" s="641"/>
      <c r="T38" s="641"/>
      <c r="U38" s="641"/>
      <c r="V38" s="641"/>
      <c r="W38" s="641"/>
      <c r="X38" s="641"/>
      <c r="Y38" s="642"/>
      <c r="Z38" s="677">
        <v>4.4000000000000004</v>
      </c>
      <c r="AA38" s="677"/>
      <c r="AB38" s="677"/>
      <c r="AC38" s="677"/>
      <c r="AD38" s="678">
        <v>12097</v>
      </c>
      <c r="AE38" s="678"/>
      <c r="AF38" s="678"/>
      <c r="AG38" s="678"/>
      <c r="AH38" s="678"/>
      <c r="AI38" s="678"/>
      <c r="AJ38" s="678"/>
      <c r="AK38" s="678"/>
      <c r="AL38" s="643">
        <v>0.3</v>
      </c>
      <c r="AM38" s="644"/>
      <c r="AN38" s="644"/>
      <c r="AO38" s="679"/>
      <c r="AQ38" s="680" t="s">
        <v>332</v>
      </c>
      <c r="AR38" s="681"/>
      <c r="AS38" s="681"/>
      <c r="AT38" s="681"/>
      <c r="AU38" s="681"/>
      <c r="AV38" s="681"/>
      <c r="AW38" s="681"/>
      <c r="AX38" s="681"/>
      <c r="AY38" s="682"/>
      <c r="AZ38" s="640">
        <v>540</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2721</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785864</v>
      </c>
      <c r="CS38" s="641"/>
      <c r="CT38" s="641"/>
      <c r="CU38" s="641"/>
      <c r="CV38" s="641"/>
      <c r="CW38" s="641"/>
      <c r="CX38" s="641"/>
      <c r="CY38" s="642"/>
      <c r="CZ38" s="643">
        <v>9.4</v>
      </c>
      <c r="DA38" s="661"/>
      <c r="DB38" s="661"/>
      <c r="DC38" s="662"/>
      <c r="DD38" s="646">
        <v>680652</v>
      </c>
      <c r="DE38" s="641"/>
      <c r="DF38" s="641"/>
      <c r="DG38" s="641"/>
      <c r="DH38" s="641"/>
      <c r="DI38" s="641"/>
      <c r="DJ38" s="641"/>
      <c r="DK38" s="642"/>
      <c r="DL38" s="646">
        <v>532786</v>
      </c>
      <c r="DM38" s="641"/>
      <c r="DN38" s="641"/>
      <c r="DO38" s="641"/>
      <c r="DP38" s="641"/>
      <c r="DQ38" s="641"/>
      <c r="DR38" s="641"/>
      <c r="DS38" s="641"/>
      <c r="DT38" s="641"/>
      <c r="DU38" s="641"/>
      <c r="DV38" s="642"/>
      <c r="DW38" s="643">
        <v>12.9</v>
      </c>
      <c r="DX38" s="661"/>
      <c r="DY38" s="661"/>
      <c r="DZ38" s="661"/>
      <c r="EA38" s="661"/>
      <c r="EB38" s="661"/>
      <c r="EC38" s="676"/>
    </row>
    <row r="39" spans="2:133" ht="11.25" customHeight="1" x14ac:dyDescent="0.15">
      <c r="B39" s="637" t="s">
        <v>335</v>
      </c>
      <c r="C39" s="638"/>
      <c r="D39" s="638"/>
      <c r="E39" s="638"/>
      <c r="F39" s="638"/>
      <c r="G39" s="638"/>
      <c r="H39" s="638"/>
      <c r="I39" s="638"/>
      <c r="J39" s="638"/>
      <c r="K39" s="638"/>
      <c r="L39" s="638"/>
      <c r="M39" s="638"/>
      <c r="N39" s="638"/>
      <c r="O39" s="638"/>
      <c r="P39" s="638"/>
      <c r="Q39" s="639"/>
      <c r="R39" s="640">
        <v>929417</v>
      </c>
      <c r="S39" s="641"/>
      <c r="T39" s="641"/>
      <c r="U39" s="641"/>
      <c r="V39" s="641"/>
      <c r="W39" s="641"/>
      <c r="X39" s="641"/>
      <c r="Y39" s="642"/>
      <c r="Z39" s="677">
        <v>11</v>
      </c>
      <c r="AA39" s="677"/>
      <c r="AB39" s="677"/>
      <c r="AC39" s="677"/>
      <c r="AD39" s="678" t="s">
        <v>126</v>
      </c>
      <c r="AE39" s="678"/>
      <c r="AF39" s="678"/>
      <c r="AG39" s="678"/>
      <c r="AH39" s="678"/>
      <c r="AI39" s="678"/>
      <c r="AJ39" s="678"/>
      <c r="AK39" s="678"/>
      <c r="AL39" s="643" t="s">
        <v>233</v>
      </c>
      <c r="AM39" s="644"/>
      <c r="AN39" s="644"/>
      <c r="AO39" s="679"/>
      <c r="AQ39" s="680" t="s">
        <v>336</v>
      </c>
      <c r="AR39" s="681"/>
      <c r="AS39" s="681"/>
      <c r="AT39" s="681"/>
      <c r="AU39" s="681"/>
      <c r="AV39" s="681"/>
      <c r="AW39" s="681"/>
      <c r="AX39" s="681"/>
      <c r="AY39" s="682"/>
      <c r="AZ39" s="640" t="s">
        <v>126</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4728</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8524</v>
      </c>
      <c r="CS39" s="659"/>
      <c r="CT39" s="659"/>
      <c r="CU39" s="659"/>
      <c r="CV39" s="659"/>
      <c r="CW39" s="659"/>
      <c r="CX39" s="659"/>
      <c r="CY39" s="660"/>
      <c r="CZ39" s="643">
        <v>0.1</v>
      </c>
      <c r="DA39" s="661"/>
      <c r="DB39" s="661"/>
      <c r="DC39" s="662"/>
      <c r="DD39" s="646">
        <v>821</v>
      </c>
      <c r="DE39" s="659"/>
      <c r="DF39" s="659"/>
      <c r="DG39" s="659"/>
      <c r="DH39" s="659"/>
      <c r="DI39" s="659"/>
      <c r="DJ39" s="659"/>
      <c r="DK39" s="660"/>
      <c r="DL39" s="646" t="s">
        <v>233</v>
      </c>
      <c r="DM39" s="659"/>
      <c r="DN39" s="659"/>
      <c r="DO39" s="659"/>
      <c r="DP39" s="659"/>
      <c r="DQ39" s="659"/>
      <c r="DR39" s="659"/>
      <c r="DS39" s="659"/>
      <c r="DT39" s="659"/>
      <c r="DU39" s="659"/>
      <c r="DV39" s="660"/>
      <c r="DW39" s="643" t="s">
        <v>126</v>
      </c>
      <c r="DX39" s="661"/>
      <c r="DY39" s="661"/>
      <c r="DZ39" s="661"/>
      <c r="EA39" s="661"/>
      <c r="EB39" s="661"/>
      <c r="EC39" s="676"/>
    </row>
    <row r="40" spans="2:133" ht="11.25" customHeight="1" x14ac:dyDescent="0.15">
      <c r="B40" s="637" t="s">
        <v>339</v>
      </c>
      <c r="C40" s="638"/>
      <c r="D40" s="638"/>
      <c r="E40" s="638"/>
      <c r="F40" s="638"/>
      <c r="G40" s="638"/>
      <c r="H40" s="638"/>
      <c r="I40" s="638"/>
      <c r="J40" s="638"/>
      <c r="K40" s="638"/>
      <c r="L40" s="638"/>
      <c r="M40" s="638"/>
      <c r="N40" s="638"/>
      <c r="O40" s="638"/>
      <c r="P40" s="638"/>
      <c r="Q40" s="639"/>
      <c r="R40" s="640" t="s">
        <v>233</v>
      </c>
      <c r="S40" s="641"/>
      <c r="T40" s="641"/>
      <c r="U40" s="641"/>
      <c r="V40" s="641"/>
      <c r="W40" s="641"/>
      <c r="X40" s="641"/>
      <c r="Y40" s="642"/>
      <c r="Z40" s="677" t="s">
        <v>233</v>
      </c>
      <c r="AA40" s="677"/>
      <c r="AB40" s="677"/>
      <c r="AC40" s="677"/>
      <c r="AD40" s="678" t="s">
        <v>233</v>
      </c>
      <c r="AE40" s="678"/>
      <c r="AF40" s="678"/>
      <c r="AG40" s="678"/>
      <c r="AH40" s="678"/>
      <c r="AI40" s="678"/>
      <c r="AJ40" s="678"/>
      <c r="AK40" s="678"/>
      <c r="AL40" s="643" t="s">
        <v>126</v>
      </c>
      <c r="AM40" s="644"/>
      <c r="AN40" s="644"/>
      <c r="AO40" s="679"/>
      <c r="AQ40" s="680" t="s">
        <v>340</v>
      </c>
      <c r="AR40" s="681"/>
      <c r="AS40" s="681"/>
      <c r="AT40" s="681"/>
      <c r="AU40" s="681"/>
      <c r="AV40" s="681"/>
      <c r="AW40" s="681"/>
      <c r="AX40" s="681"/>
      <c r="AY40" s="682"/>
      <c r="AZ40" s="640" t="s">
        <v>126</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72</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2200</v>
      </c>
      <c r="CS40" s="641"/>
      <c r="CT40" s="641"/>
      <c r="CU40" s="641"/>
      <c r="CV40" s="641"/>
      <c r="CW40" s="641"/>
      <c r="CX40" s="641"/>
      <c r="CY40" s="642"/>
      <c r="CZ40" s="643">
        <v>0</v>
      </c>
      <c r="DA40" s="661"/>
      <c r="DB40" s="661"/>
      <c r="DC40" s="662"/>
      <c r="DD40" s="646">
        <v>2200</v>
      </c>
      <c r="DE40" s="641"/>
      <c r="DF40" s="641"/>
      <c r="DG40" s="641"/>
      <c r="DH40" s="641"/>
      <c r="DI40" s="641"/>
      <c r="DJ40" s="641"/>
      <c r="DK40" s="642"/>
      <c r="DL40" s="646" t="s">
        <v>126</v>
      </c>
      <c r="DM40" s="641"/>
      <c r="DN40" s="641"/>
      <c r="DO40" s="641"/>
      <c r="DP40" s="641"/>
      <c r="DQ40" s="641"/>
      <c r="DR40" s="641"/>
      <c r="DS40" s="641"/>
      <c r="DT40" s="641"/>
      <c r="DU40" s="641"/>
      <c r="DV40" s="642"/>
      <c r="DW40" s="643" t="s">
        <v>233</v>
      </c>
      <c r="DX40" s="661"/>
      <c r="DY40" s="661"/>
      <c r="DZ40" s="661"/>
      <c r="EA40" s="661"/>
      <c r="EB40" s="661"/>
      <c r="EC40" s="676"/>
    </row>
    <row r="41" spans="2:133" ht="11.25" customHeight="1" x14ac:dyDescent="0.15">
      <c r="B41" s="637" t="s">
        <v>344</v>
      </c>
      <c r="C41" s="638"/>
      <c r="D41" s="638"/>
      <c r="E41" s="638"/>
      <c r="F41" s="638"/>
      <c r="G41" s="638"/>
      <c r="H41" s="638"/>
      <c r="I41" s="638"/>
      <c r="J41" s="638"/>
      <c r="K41" s="638"/>
      <c r="L41" s="638"/>
      <c r="M41" s="638"/>
      <c r="N41" s="638"/>
      <c r="O41" s="638"/>
      <c r="P41" s="638"/>
      <c r="Q41" s="639"/>
      <c r="R41" s="640">
        <v>175517</v>
      </c>
      <c r="S41" s="641"/>
      <c r="T41" s="641"/>
      <c r="U41" s="641"/>
      <c r="V41" s="641"/>
      <c r="W41" s="641"/>
      <c r="X41" s="641"/>
      <c r="Y41" s="642"/>
      <c r="Z41" s="677">
        <v>2.1</v>
      </c>
      <c r="AA41" s="677"/>
      <c r="AB41" s="677"/>
      <c r="AC41" s="677"/>
      <c r="AD41" s="678" t="s">
        <v>126</v>
      </c>
      <c r="AE41" s="678"/>
      <c r="AF41" s="678"/>
      <c r="AG41" s="678"/>
      <c r="AH41" s="678"/>
      <c r="AI41" s="678"/>
      <c r="AJ41" s="678"/>
      <c r="AK41" s="678"/>
      <c r="AL41" s="643" t="s">
        <v>126</v>
      </c>
      <c r="AM41" s="644"/>
      <c r="AN41" s="644"/>
      <c r="AO41" s="679"/>
      <c r="AQ41" s="680" t="s">
        <v>345</v>
      </c>
      <c r="AR41" s="681"/>
      <c r="AS41" s="681"/>
      <c r="AT41" s="681"/>
      <c r="AU41" s="681"/>
      <c r="AV41" s="681"/>
      <c r="AW41" s="681"/>
      <c r="AX41" s="681"/>
      <c r="AY41" s="682"/>
      <c r="AZ41" s="640">
        <v>253933</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233</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126</v>
      </c>
      <c r="CS41" s="659"/>
      <c r="CT41" s="659"/>
      <c r="CU41" s="659"/>
      <c r="CV41" s="659"/>
      <c r="CW41" s="659"/>
      <c r="CX41" s="659"/>
      <c r="CY41" s="660"/>
      <c r="CZ41" s="643" t="s">
        <v>233</v>
      </c>
      <c r="DA41" s="661"/>
      <c r="DB41" s="661"/>
      <c r="DC41" s="662"/>
      <c r="DD41" s="646" t="s">
        <v>126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348</v>
      </c>
      <c r="C42" s="622"/>
      <c r="D42" s="622"/>
      <c r="E42" s="622"/>
      <c r="F42" s="622"/>
      <c r="G42" s="622"/>
      <c r="H42" s="622"/>
      <c r="I42" s="622"/>
      <c r="J42" s="622"/>
      <c r="K42" s="622"/>
      <c r="L42" s="622"/>
      <c r="M42" s="622"/>
      <c r="N42" s="622"/>
      <c r="O42" s="622"/>
      <c r="P42" s="622"/>
      <c r="Q42" s="623"/>
      <c r="R42" s="624">
        <v>8418503</v>
      </c>
      <c r="S42" s="663"/>
      <c r="T42" s="663"/>
      <c r="U42" s="663"/>
      <c r="V42" s="663"/>
      <c r="W42" s="663"/>
      <c r="X42" s="663"/>
      <c r="Y42" s="665"/>
      <c r="Z42" s="666">
        <v>100</v>
      </c>
      <c r="AA42" s="666"/>
      <c r="AB42" s="666"/>
      <c r="AC42" s="666"/>
      <c r="AD42" s="667">
        <v>3951451</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338953</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288</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1452580</v>
      </c>
      <c r="CS42" s="641"/>
      <c r="CT42" s="641"/>
      <c r="CU42" s="641"/>
      <c r="CV42" s="641"/>
      <c r="CW42" s="641"/>
      <c r="CX42" s="641"/>
      <c r="CY42" s="642"/>
      <c r="CZ42" s="643">
        <v>17.399999999999999</v>
      </c>
      <c r="DA42" s="644"/>
      <c r="DB42" s="644"/>
      <c r="DC42" s="645"/>
      <c r="DD42" s="646">
        <v>321292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13803</v>
      </c>
      <c r="CS43" s="659"/>
      <c r="CT43" s="659"/>
      <c r="CU43" s="659"/>
      <c r="CV43" s="659"/>
      <c r="CW43" s="659"/>
      <c r="CX43" s="659"/>
      <c r="CY43" s="660"/>
      <c r="CZ43" s="643">
        <v>0.2</v>
      </c>
      <c r="DA43" s="661"/>
      <c r="DB43" s="661"/>
      <c r="DC43" s="662"/>
      <c r="DD43" s="646">
        <v>13803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353</v>
      </c>
      <c r="CG44" s="638"/>
      <c r="CH44" s="638"/>
      <c r="CI44" s="638"/>
      <c r="CJ44" s="638"/>
      <c r="CK44" s="638"/>
      <c r="CL44" s="638"/>
      <c r="CM44" s="638"/>
      <c r="CN44" s="638"/>
      <c r="CO44" s="638"/>
      <c r="CP44" s="638"/>
      <c r="CQ44" s="639"/>
      <c r="CR44" s="640">
        <v>1452580</v>
      </c>
      <c r="CS44" s="641"/>
      <c r="CT44" s="641"/>
      <c r="CU44" s="641"/>
      <c r="CV44" s="641"/>
      <c r="CW44" s="641"/>
      <c r="CX44" s="641"/>
      <c r="CY44" s="642"/>
      <c r="CZ44" s="643">
        <v>17.399999999999999</v>
      </c>
      <c r="DA44" s="644"/>
      <c r="DB44" s="644"/>
      <c r="DC44" s="645"/>
      <c r="DD44" s="646">
        <v>321292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354</v>
      </c>
      <c r="CG45" s="638"/>
      <c r="CH45" s="638"/>
      <c r="CI45" s="638"/>
      <c r="CJ45" s="638"/>
      <c r="CK45" s="638"/>
      <c r="CL45" s="638"/>
      <c r="CM45" s="638"/>
      <c r="CN45" s="638"/>
      <c r="CO45" s="638"/>
      <c r="CP45" s="638"/>
      <c r="CQ45" s="639"/>
      <c r="CR45" s="640">
        <v>1169350</v>
      </c>
      <c r="CS45" s="659"/>
      <c r="CT45" s="659"/>
      <c r="CU45" s="659"/>
      <c r="CV45" s="659"/>
      <c r="CW45" s="659"/>
      <c r="CX45" s="659"/>
      <c r="CY45" s="660"/>
      <c r="CZ45" s="643">
        <v>14</v>
      </c>
      <c r="DA45" s="661"/>
      <c r="DB45" s="661"/>
      <c r="DC45" s="662"/>
      <c r="DD45" s="646">
        <v>121354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283230</v>
      </c>
      <c r="CS46" s="641"/>
      <c r="CT46" s="641"/>
      <c r="CU46" s="641"/>
      <c r="CV46" s="641"/>
      <c r="CW46" s="641"/>
      <c r="CX46" s="641"/>
      <c r="CY46" s="642"/>
      <c r="CZ46" s="643">
        <v>3.4</v>
      </c>
      <c r="DA46" s="644"/>
      <c r="DB46" s="644"/>
      <c r="DC46" s="645"/>
      <c r="DD46" s="646">
        <v>199938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t="s">
        <v>233</v>
      </c>
      <c r="CS47" s="659"/>
      <c r="CT47" s="659"/>
      <c r="CU47" s="659"/>
      <c r="CV47" s="659"/>
      <c r="CW47" s="659"/>
      <c r="CX47" s="659"/>
      <c r="CY47" s="660"/>
      <c r="CZ47" s="643" t="s">
        <v>126</v>
      </c>
      <c r="DA47" s="661"/>
      <c r="DB47" s="661"/>
      <c r="DC47" s="662"/>
      <c r="DD47" s="646" t="s">
        <v>126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126</v>
      </c>
      <c r="CS48" s="641"/>
      <c r="CT48" s="641"/>
      <c r="CU48" s="641"/>
      <c r="CV48" s="641"/>
      <c r="CW48" s="641"/>
      <c r="CX48" s="641"/>
      <c r="CY48" s="642"/>
      <c r="CZ48" s="643" t="s">
        <v>126</v>
      </c>
      <c r="DA48" s="644"/>
      <c r="DB48" s="644"/>
      <c r="DC48" s="645"/>
      <c r="DD48" s="646" t="s">
        <v>233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361</v>
      </c>
      <c r="CE49" s="622"/>
      <c r="CF49" s="622"/>
      <c r="CG49" s="622"/>
      <c r="CH49" s="622"/>
      <c r="CI49" s="622"/>
      <c r="CJ49" s="622"/>
      <c r="CK49" s="622"/>
      <c r="CL49" s="622"/>
      <c r="CM49" s="622"/>
      <c r="CN49" s="622"/>
      <c r="CO49" s="622"/>
      <c r="CP49" s="622"/>
      <c r="CQ49" s="623"/>
      <c r="CR49" s="624">
        <v>8359412</v>
      </c>
      <c r="CS49" s="625"/>
      <c r="CT49" s="625"/>
      <c r="CU49" s="625"/>
      <c r="CV49" s="625"/>
      <c r="CW49" s="625"/>
      <c r="CX49" s="625"/>
      <c r="CY49" s="626"/>
      <c r="CZ49" s="627">
        <v>100</v>
      </c>
      <c r="DA49" s="628"/>
      <c r="DB49" s="628"/>
      <c r="DC49" s="629"/>
      <c r="DD49" s="630">
        <v>4636609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EZutmnnM2ROk3FSD9U6gmpHDeMoZ6oDIAcQh0uhNzZ0DPazawxxk/sFenzEgfY32ENkJ12dZloGnNfb+LTd5+w==" saltValue="T0NcfiSEoPMglDzvvEGx5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363</v>
      </c>
      <c r="DK2" s="1166"/>
      <c r="DL2" s="1166"/>
      <c r="DM2" s="1166"/>
      <c r="DN2" s="1166"/>
      <c r="DO2" s="1167"/>
      <c r="DP2" s="250"/>
      <c r="DQ2" s="1165" t="s">
        <v>364</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8"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3" t="s">
        <v>381</v>
      </c>
      <c r="DH5" s="1154"/>
      <c r="DI5" s="1154"/>
      <c r="DJ5" s="1154"/>
      <c r="DK5" s="1155"/>
      <c r="DL5" s="1153" t="s">
        <v>382</v>
      </c>
      <c r="DM5" s="1154"/>
      <c r="DN5" s="1154"/>
      <c r="DO5" s="1154"/>
      <c r="DP5" s="1155"/>
      <c r="DQ5" s="1056" t="s">
        <v>383</v>
      </c>
      <c r="DR5" s="1057"/>
      <c r="DS5" s="1057"/>
      <c r="DT5" s="1057"/>
      <c r="DU5" s="1058"/>
      <c r="DV5" s="1056" t="s">
        <v>374</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384</v>
      </c>
      <c r="C7" s="1106"/>
      <c r="D7" s="1106"/>
      <c r="E7" s="1106"/>
      <c r="F7" s="1106"/>
      <c r="G7" s="1106"/>
      <c r="H7" s="1106"/>
      <c r="I7" s="1106"/>
      <c r="J7" s="1106"/>
      <c r="K7" s="1106"/>
      <c r="L7" s="1106"/>
      <c r="M7" s="1106"/>
      <c r="N7" s="1106"/>
      <c r="O7" s="1106"/>
      <c r="P7" s="1107"/>
      <c r="Q7" s="1159"/>
      <c r="R7" s="1160"/>
      <c r="S7" s="1160"/>
      <c r="T7" s="1160"/>
      <c r="U7" s="1160"/>
      <c r="V7" s="1160"/>
      <c r="W7" s="1160"/>
      <c r="X7" s="1160"/>
      <c r="Y7" s="1160"/>
      <c r="Z7" s="1160"/>
      <c r="AA7" s="1160"/>
      <c r="AB7" s="1160"/>
      <c r="AC7" s="1160"/>
      <c r="AD7" s="1160"/>
      <c r="AE7" s="1161"/>
      <c r="AF7" s="1162">
        <v>52</v>
      </c>
      <c r="AG7" s="1163"/>
      <c r="AH7" s="1163"/>
      <c r="AI7" s="1163"/>
      <c r="AJ7" s="1164"/>
      <c r="AK7" s="1146"/>
      <c r="AL7" s="1147"/>
      <c r="AM7" s="1147"/>
      <c r="AN7" s="1147"/>
      <c r="AO7" s="1147"/>
      <c r="AP7" s="1147"/>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385</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386</v>
      </c>
      <c r="B23" s="999" t="s">
        <v>387</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52</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388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389</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390</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367</v>
      </c>
      <c r="B26" s="1051"/>
      <c r="C26" s="1051"/>
      <c r="D26" s="1051"/>
      <c r="E26" s="1051"/>
      <c r="F26" s="1051"/>
      <c r="G26" s="1051"/>
      <c r="H26" s="1051"/>
      <c r="I26" s="1051"/>
      <c r="J26" s="1051"/>
      <c r="K26" s="1051"/>
      <c r="L26" s="1051"/>
      <c r="M26" s="1051"/>
      <c r="N26" s="1051"/>
      <c r="O26" s="1051"/>
      <c r="P26" s="1052"/>
      <c r="Q26" s="1056" t="s">
        <v>391</v>
      </c>
      <c r="R26" s="1057"/>
      <c r="S26" s="1057"/>
      <c r="T26" s="1057"/>
      <c r="U26" s="1058"/>
      <c r="V26" s="1056" t="s">
        <v>392</v>
      </c>
      <c r="W26" s="1057"/>
      <c r="X26" s="1057"/>
      <c r="Y26" s="1057"/>
      <c r="Z26" s="1058"/>
      <c r="AA26" s="1056" t="s">
        <v>393</v>
      </c>
      <c r="AB26" s="1057"/>
      <c r="AC26" s="1057"/>
      <c r="AD26" s="1057"/>
      <c r="AE26" s="1057"/>
      <c r="AF26" s="1114" t="s">
        <v>394</v>
      </c>
      <c r="AG26" s="1063"/>
      <c r="AH26" s="1063"/>
      <c r="AI26" s="1063"/>
      <c r="AJ26" s="1115"/>
      <c r="AK26" s="1057" t="s">
        <v>395</v>
      </c>
      <c r="AL26" s="1057"/>
      <c r="AM26" s="1057"/>
      <c r="AN26" s="1057"/>
      <c r="AO26" s="1058"/>
      <c r="AP26" s="1056" t="s">
        <v>396</v>
      </c>
      <c r="AQ26" s="1057"/>
      <c r="AR26" s="1057"/>
      <c r="AS26" s="1057"/>
      <c r="AT26" s="1058"/>
      <c r="AU26" s="1056" t="s">
        <v>397</v>
      </c>
      <c r="AV26" s="1057"/>
      <c r="AW26" s="1057"/>
      <c r="AX26" s="1057"/>
      <c r="AY26" s="1058"/>
      <c r="AZ26" s="1056" t="s">
        <v>398</v>
      </c>
      <c r="BA26" s="1057"/>
      <c r="BB26" s="1057"/>
      <c r="BC26" s="1057"/>
      <c r="BD26" s="1058"/>
      <c r="BE26" s="1056" t="s">
        <v>374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399</v>
      </c>
      <c r="C28" s="1106"/>
      <c r="D28" s="1106"/>
      <c r="E28" s="1106"/>
      <c r="F28" s="1106"/>
      <c r="G28" s="1106"/>
      <c r="H28" s="1106"/>
      <c r="I28" s="1106"/>
      <c r="J28" s="1106"/>
      <c r="K28" s="1106"/>
      <c r="L28" s="1106"/>
      <c r="M28" s="1106"/>
      <c r="N28" s="1106"/>
      <c r="O28" s="1106"/>
      <c r="P28" s="1107"/>
      <c r="Q28" s="1108"/>
      <c r="R28" s="1109"/>
      <c r="S28" s="1109"/>
      <c r="T28" s="1109"/>
      <c r="U28" s="1109"/>
      <c r="V28" s="1109"/>
      <c r="W28" s="1109"/>
      <c r="X28" s="1109"/>
      <c r="Y28" s="1109"/>
      <c r="Z28" s="1109"/>
      <c r="AA28" s="1109"/>
      <c r="AB28" s="1109"/>
      <c r="AC28" s="1109"/>
      <c r="AD28" s="1109"/>
      <c r="AE28" s="1110"/>
      <c r="AF28" s="1111">
        <v>3</v>
      </c>
      <c r="AG28" s="1109"/>
      <c r="AH28" s="1109"/>
      <c r="AI28" s="1109"/>
      <c r="AJ28" s="1112"/>
      <c r="AK28" s="1113"/>
      <c r="AL28" s="1101"/>
      <c r="AM28" s="1101"/>
      <c r="AN28" s="1101"/>
      <c r="AO28" s="1101"/>
      <c r="AP28" s="1101"/>
      <c r="AQ28" s="1101"/>
      <c r="AR28" s="1101"/>
      <c r="AS28" s="1101"/>
      <c r="AT28" s="1101"/>
      <c r="AU28" s="1101"/>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400</v>
      </c>
      <c r="C29" s="1087"/>
      <c r="D29" s="1087"/>
      <c r="E29" s="1087"/>
      <c r="F29" s="1087"/>
      <c r="G29" s="1087"/>
      <c r="H29" s="1087"/>
      <c r="I29" s="1087"/>
      <c r="J29" s="1087"/>
      <c r="K29" s="1087"/>
      <c r="L29" s="1087"/>
      <c r="M29" s="1087"/>
      <c r="N29" s="1087"/>
      <c r="O29" s="1087"/>
      <c r="P29" s="1088"/>
      <c r="Q29" s="1098"/>
      <c r="R29" s="1099"/>
      <c r="S29" s="1099"/>
      <c r="T29" s="1099"/>
      <c r="U29" s="1099"/>
      <c r="V29" s="1099"/>
      <c r="W29" s="1099"/>
      <c r="X29" s="1099"/>
      <c r="Y29" s="1099"/>
      <c r="Z29" s="1099"/>
      <c r="AA29" s="1099"/>
      <c r="AB29" s="1099"/>
      <c r="AC29" s="1099"/>
      <c r="AD29" s="1099"/>
      <c r="AE29" s="1100"/>
      <c r="AF29" s="1092">
        <v>0</v>
      </c>
      <c r="AG29" s="1093"/>
      <c r="AH29" s="1093"/>
      <c r="AI29" s="1093"/>
      <c r="AJ29" s="1094"/>
      <c r="AK29" s="1035"/>
      <c r="AL29" s="1026"/>
      <c r="AM29" s="1026"/>
      <c r="AN29" s="1026"/>
      <c r="AO29" s="1026"/>
      <c r="AP29" s="1026"/>
      <c r="AQ29" s="1026"/>
      <c r="AR29" s="1026"/>
      <c r="AS29" s="1026"/>
      <c r="AT29" s="1026"/>
      <c r="AU29" s="1026"/>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401</v>
      </c>
      <c r="C30" s="1087"/>
      <c r="D30" s="1087"/>
      <c r="E30" s="1087"/>
      <c r="F30" s="1087"/>
      <c r="G30" s="1087"/>
      <c r="H30" s="1087"/>
      <c r="I30" s="1087"/>
      <c r="J30" s="1087"/>
      <c r="K30" s="1087"/>
      <c r="L30" s="1087"/>
      <c r="M30" s="1087"/>
      <c r="N30" s="1087"/>
      <c r="O30" s="1087"/>
      <c r="P30" s="1088"/>
      <c r="Q30" s="1098"/>
      <c r="R30" s="1099"/>
      <c r="S30" s="1099"/>
      <c r="T30" s="1099"/>
      <c r="U30" s="1099"/>
      <c r="V30" s="1099"/>
      <c r="W30" s="1099"/>
      <c r="X30" s="1099"/>
      <c r="Y30" s="1099"/>
      <c r="Z30" s="1099"/>
      <c r="AA30" s="1099"/>
      <c r="AB30" s="1099"/>
      <c r="AC30" s="1099"/>
      <c r="AD30" s="1099"/>
      <c r="AE30" s="1100"/>
      <c r="AF30" s="1092">
        <v>248</v>
      </c>
      <c r="AG30" s="1093"/>
      <c r="AH30" s="1093"/>
      <c r="AI30" s="1093"/>
      <c r="AJ30" s="1094"/>
      <c r="AK30" s="1035"/>
      <c r="AL30" s="1026"/>
      <c r="AM30" s="1026"/>
      <c r="AN30" s="1026"/>
      <c r="AO30" s="1026"/>
      <c r="AP30" s="1026"/>
      <c r="AQ30" s="1026"/>
      <c r="AR30" s="1026"/>
      <c r="AS30" s="1026"/>
      <c r="AT30" s="1026"/>
      <c r="AU30" s="1026"/>
      <c r="AV30" s="1026"/>
      <c r="AW30" s="1026"/>
      <c r="AX30" s="1026"/>
      <c r="AY30" s="1026"/>
      <c r="AZ30" s="1097"/>
      <c r="BA30" s="1097"/>
      <c r="BB30" s="1097"/>
      <c r="BC30" s="1097"/>
      <c r="BD30" s="1097"/>
      <c r="BE30" s="1081" t="s">
        <v>402</v>
      </c>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403</v>
      </c>
      <c r="C31" s="1087"/>
      <c r="D31" s="1087"/>
      <c r="E31" s="1087"/>
      <c r="F31" s="1087"/>
      <c r="G31" s="1087"/>
      <c r="H31" s="1087"/>
      <c r="I31" s="1087"/>
      <c r="J31" s="1087"/>
      <c r="K31" s="1087"/>
      <c r="L31" s="1087"/>
      <c r="M31" s="1087"/>
      <c r="N31" s="1087"/>
      <c r="O31" s="1087"/>
      <c r="P31" s="1088"/>
      <c r="Q31" s="1098"/>
      <c r="R31" s="1099"/>
      <c r="S31" s="1099"/>
      <c r="T31" s="1099"/>
      <c r="U31" s="1099"/>
      <c r="V31" s="1099"/>
      <c r="W31" s="1099"/>
      <c r="X31" s="1099"/>
      <c r="Y31" s="1099"/>
      <c r="Z31" s="1099"/>
      <c r="AA31" s="1099"/>
      <c r="AB31" s="1099"/>
      <c r="AC31" s="1099"/>
      <c r="AD31" s="1099"/>
      <c r="AE31" s="1100"/>
      <c r="AF31" s="1092">
        <v>6</v>
      </c>
      <c r="AG31" s="1093"/>
      <c r="AH31" s="1093"/>
      <c r="AI31" s="1093"/>
      <c r="AJ31" s="1094"/>
      <c r="AK31" s="1035"/>
      <c r="AL31" s="1026"/>
      <c r="AM31" s="1026"/>
      <c r="AN31" s="1026"/>
      <c r="AO31" s="1026"/>
      <c r="AP31" s="1026"/>
      <c r="AQ31" s="1026"/>
      <c r="AR31" s="1026"/>
      <c r="AS31" s="1026"/>
      <c r="AT31" s="1026"/>
      <c r="AU31" s="1026"/>
      <c r="AV31" s="1026"/>
      <c r="AW31" s="1026"/>
      <c r="AX31" s="1026"/>
      <c r="AY31" s="1026"/>
      <c r="AZ31" s="1097"/>
      <c r="BA31" s="1097"/>
      <c r="BB31" s="1097"/>
      <c r="BC31" s="1097"/>
      <c r="BD31" s="1097"/>
      <c r="BE31" s="1081" t="s">
        <v>404</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c r="C32" s="1087"/>
      <c r="D32" s="1087"/>
      <c r="E32" s="1087"/>
      <c r="F32" s="1087"/>
      <c r="G32" s="1087"/>
      <c r="H32" s="1087"/>
      <c r="I32" s="1087"/>
      <c r="J32" s="1087"/>
      <c r="K32" s="1087"/>
      <c r="L32" s="1087"/>
      <c r="M32" s="1087"/>
      <c r="N32" s="1087"/>
      <c r="O32" s="1087"/>
      <c r="P32" s="1088"/>
      <c r="Q32" s="1098"/>
      <c r="R32" s="1099"/>
      <c r="S32" s="1099"/>
      <c r="T32" s="1099"/>
      <c r="U32" s="1099"/>
      <c r="V32" s="1099"/>
      <c r="W32" s="1099"/>
      <c r="X32" s="1099"/>
      <c r="Y32" s="1099"/>
      <c r="Z32" s="1099"/>
      <c r="AA32" s="1099"/>
      <c r="AB32" s="1099"/>
      <c r="AC32" s="1099"/>
      <c r="AD32" s="1099"/>
      <c r="AE32" s="1100"/>
      <c r="AF32" s="1092"/>
      <c r="AG32" s="1093"/>
      <c r="AH32" s="1093"/>
      <c r="AI32" s="1093"/>
      <c r="AJ32" s="1094"/>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1"/>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405</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386</v>
      </c>
      <c r="B63" s="999" t="s">
        <v>406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257</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126</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408</v>
      </c>
      <c r="B66" s="1051"/>
      <c r="C66" s="1051"/>
      <c r="D66" s="1051"/>
      <c r="E66" s="1051"/>
      <c r="F66" s="1051"/>
      <c r="G66" s="1051"/>
      <c r="H66" s="1051"/>
      <c r="I66" s="1051"/>
      <c r="J66" s="1051"/>
      <c r="K66" s="1051"/>
      <c r="L66" s="1051"/>
      <c r="M66" s="1051"/>
      <c r="N66" s="1051"/>
      <c r="O66" s="1051"/>
      <c r="P66" s="1052"/>
      <c r="Q66" s="1056" t="s">
        <v>409</v>
      </c>
      <c r="R66" s="1057"/>
      <c r="S66" s="1057"/>
      <c r="T66" s="1057"/>
      <c r="U66" s="1058"/>
      <c r="V66" s="1056" t="s">
        <v>410</v>
      </c>
      <c r="W66" s="1057"/>
      <c r="X66" s="1057"/>
      <c r="Y66" s="1057"/>
      <c r="Z66" s="1058"/>
      <c r="AA66" s="1056" t="s">
        <v>411</v>
      </c>
      <c r="AB66" s="1057"/>
      <c r="AC66" s="1057"/>
      <c r="AD66" s="1057"/>
      <c r="AE66" s="1058"/>
      <c r="AF66" s="1062" t="s">
        <v>394</v>
      </c>
      <c r="AG66" s="1063"/>
      <c r="AH66" s="1063"/>
      <c r="AI66" s="1063"/>
      <c r="AJ66" s="1064"/>
      <c r="AK66" s="1056" t="s">
        <v>412</v>
      </c>
      <c r="AL66" s="1051"/>
      <c r="AM66" s="1051"/>
      <c r="AN66" s="1051"/>
      <c r="AO66" s="1052"/>
      <c r="AP66" s="1056" t="s">
        <v>413</v>
      </c>
      <c r="AQ66" s="1057"/>
      <c r="AR66" s="1057"/>
      <c r="AS66" s="1057"/>
      <c r="AT66" s="1058"/>
      <c r="AU66" s="1056" t="s">
        <v>414</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580</v>
      </c>
      <c r="C68" s="1041"/>
      <c r="D68" s="1041"/>
      <c r="E68" s="1041"/>
      <c r="F68" s="1041"/>
      <c r="G68" s="1041"/>
      <c r="H68" s="1041"/>
      <c r="I68" s="1041"/>
      <c r="J68" s="1041"/>
      <c r="K68" s="1041"/>
      <c r="L68" s="1041"/>
      <c r="M68" s="1041"/>
      <c r="N68" s="1041"/>
      <c r="O68" s="1041"/>
      <c r="P68" s="1042"/>
      <c r="Q68" s="1043">
        <v>9663</v>
      </c>
      <c r="R68" s="1037"/>
      <c r="S68" s="1037"/>
      <c r="T68" s="1037"/>
      <c r="U68" s="1037"/>
      <c r="V68" s="1037">
        <v>9392</v>
      </c>
      <c r="W68" s="1037"/>
      <c r="X68" s="1037"/>
      <c r="Y68" s="1037"/>
      <c r="Z68" s="1037"/>
      <c r="AA68" s="1037">
        <v>271</v>
      </c>
      <c r="AB68" s="1037"/>
      <c r="AC68" s="1037"/>
      <c r="AD68" s="1037"/>
      <c r="AE68" s="1037"/>
      <c r="AF68" s="1037">
        <v>271</v>
      </c>
      <c r="AG68" s="1037"/>
      <c r="AH68" s="1037"/>
      <c r="AI68" s="1037"/>
      <c r="AJ68" s="1037"/>
      <c r="AK68" s="1037"/>
      <c r="AL68" s="1037"/>
      <c r="AM68" s="1037"/>
      <c r="AN68" s="1037"/>
      <c r="AO68" s="1037"/>
      <c r="AP68" s="1037"/>
      <c r="AQ68" s="1037"/>
      <c r="AR68" s="1037"/>
      <c r="AS68" s="1037"/>
      <c r="AT68" s="1037"/>
      <c r="AU68" s="1037"/>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581</v>
      </c>
      <c r="C69" s="1030"/>
      <c r="D69" s="1030"/>
      <c r="E69" s="1030"/>
      <c r="F69" s="1030"/>
      <c r="G69" s="1030"/>
      <c r="H69" s="1030"/>
      <c r="I69" s="1030"/>
      <c r="J69" s="1030"/>
      <c r="K69" s="1030"/>
      <c r="L69" s="1030"/>
      <c r="M69" s="1030"/>
      <c r="N69" s="1030"/>
      <c r="O69" s="1030"/>
      <c r="P69" s="1031"/>
      <c r="Q69" s="1032">
        <v>1507</v>
      </c>
      <c r="R69" s="1026"/>
      <c r="S69" s="1026"/>
      <c r="T69" s="1026"/>
      <c r="U69" s="1026"/>
      <c r="V69" s="1026">
        <v>422</v>
      </c>
      <c r="W69" s="1026"/>
      <c r="X69" s="1026"/>
      <c r="Y69" s="1026"/>
      <c r="Z69" s="1026"/>
      <c r="AA69" s="1026">
        <v>85</v>
      </c>
      <c r="AB69" s="1026"/>
      <c r="AC69" s="1026"/>
      <c r="AD69" s="1026"/>
      <c r="AE69" s="1026"/>
      <c r="AF69" s="1026">
        <v>72</v>
      </c>
      <c r="AG69" s="1026"/>
      <c r="AH69" s="1026"/>
      <c r="AI69" s="1026"/>
      <c r="AJ69" s="1026"/>
      <c r="AK69" s="1026">
        <v>92</v>
      </c>
      <c r="AL69" s="1026"/>
      <c r="AM69" s="1026"/>
      <c r="AN69" s="1026"/>
      <c r="AO69" s="1026"/>
      <c r="AP69" s="1026">
        <v>535</v>
      </c>
      <c r="AQ69" s="1026"/>
      <c r="AR69" s="1026"/>
      <c r="AS69" s="1026"/>
      <c r="AT69" s="1026"/>
      <c r="AU69" s="1026"/>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582</v>
      </c>
      <c r="C70" s="1030"/>
      <c r="D70" s="1030"/>
      <c r="E70" s="1030"/>
      <c r="F70" s="1030"/>
      <c r="G70" s="1030"/>
      <c r="H70" s="1030"/>
      <c r="I70" s="1030"/>
      <c r="J70" s="1030"/>
      <c r="K70" s="1030"/>
      <c r="L70" s="1030"/>
      <c r="M70" s="1030"/>
      <c r="N70" s="1030"/>
      <c r="O70" s="1030"/>
      <c r="P70" s="1031"/>
      <c r="Q70" s="1032">
        <v>3766</v>
      </c>
      <c r="R70" s="1026"/>
      <c r="S70" s="1026"/>
      <c r="T70" s="1026"/>
      <c r="U70" s="1026"/>
      <c r="V70" s="1026">
        <v>3625</v>
      </c>
      <c r="W70" s="1026"/>
      <c r="X70" s="1026"/>
      <c r="Y70" s="1026"/>
      <c r="Z70" s="1026"/>
      <c r="AA70" s="1026">
        <v>141</v>
      </c>
      <c r="AB70" s="1026"/>
      <c r="AC70" s="1026"/>
      <c r="AD70" s="1026"/>
      <c r="AE70" s="1026"/>
      <c r="AF70" s="1026">
        <v>32</v>
      </c>
      <c r="AG70" s="1026"/>
      <c r="AH70" s="1026"/>
      <c r="AI70" s="1026"/>
      <c r="AJ70" s="1026"/>
      <c r="AK70" s="1026">
        <v>149</v>
      </c>
      <c r="AL70" s="1026"/>
      <c r="AM70" s="1026"/>
      <c r="AN70" s="1026"/>
      <c r="AO70" s="1026"/>
      <c r="AP70" s="1026">
        <v>986</v>
      </c>
      <c r="AQ70" s="1026"/>
      <c r="AR70" s="1026"/>
      <c r="AS70" s="1026"/>
      <c r="AT70" s="1026"/>
      <c r="AU70" s="1026">
        <v>171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583</v>
      </c>
      <c r="C71" s="1030"/>
      <c r="D71" s="1030"/>
      <c r="E71" s="1030"/>
      <c r="F71" s="1030"/>
      <c r="G71" s="1030"/>
      <c r="H71" s="1030"/>
      <c r="I71" s="1030"/>
      <c r="J71" s="1030"/>
      <c r="K71" s="1030"/>
      <c r="L71" s="1030"/>
      <c r="M71" s="1030"/>
      <c r="N71" s="1030"/>
      <c r="O71" s="1030"/>
      <c r="P71" s="1031"/>
      <c r="Q71" s="1032">
        <v>513</v>
      </c>
      <c r="R71" s="1026"/>
      <c r="S71" s="1026"/>
      <c r="T71" s="1026"/>
      <c r="U71" s="1026"/>
      <c r="V71" s="1026">
        <v>471</v>
      </c>
      <c r="W71" s="1026"/>
      <c r="X71" s="1026"/>
      <c r="Y71" s="1026"/>
      <c r="Z71" s="1026"/>
      <c r="AA71" s="1026">
        <v>42</v>
      </c>
      <c r="AB71" s="1026"/>
      <c r="AC71" s="1026"/>
      <c r="AD71" s="1026"/>
      <c r="AE71" s="1026"/>
      <c r="AF71" s="1026">
        <v>1</v>
      </c>
      <c r="AG71" s="1026"/>
      <c r="AH71" s="1026"/>
      <c r="AI71" s="1026"/>
      <c r="AJ71" s="1026"/>
      <c r="AK71" s="1026">
        <v>6</v>
      </c>
      <c r="AL71" s="1026"/>
      <c r="AM71" s="1026"/>
      <c r="AN71" s="1026"/>
      <c r="AO71" s="1026"/>
      <c r="AP71" s="1026">
        <v>962</v>
      </c>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584</v>
      </c>
      <c r="C72" s="1030"/>
      <c r="D72" s="1030"/>
      <c r="E72" s="1030"/>
      <c r="F72" s="1030"/>
      <c r="G72" s="1030"/>
      <c r="H72" s="1030"/>
      <c r="I72" s="1030"/>
      <c r="J72" s="1030"/>
      <c r="K72" s="1030"/>
      <c r="L72" s="1030"/>
      <c r="M72" s="1030"/>
      <c r="N72" s="1030"/>
      <c r="O72" s="1030"/>
      <c r="P72" s="1031"/>
      <c r="Q72" s="1032">
        <v>35224</v>
      </c>
      <c r="R72" s="1026"/>
      <c r="S72" s="1026"/>
      <c r="T72" s="1026"/>
      <c r="U72" s="1026"/>
      <c r="V72" s="1026">
        <v>34576</v>
      </c>
      <c r="W72" s="1026"/>
      <c r="X72" s="1026"/>
      <c r="Y72" s="1026"/>
      <c r="Z72" s="1026"/>
      <c r="AA72" s="1026">
        <v>648</v>
      </c>
      <c r="AB72" s="1026"/>
      <c r="AC72" s="1026"/>
      <c r="AD72" s="1026"/>
      <c r="AE72" s="1026"/>
      <c r="AF72" s="1026">
        <v>32</v>
      </c>
      <c r="AG72" s="1026"/>
      <c r="AH72" s="1026"/>
      <c r="AI72" s="1026"/>
      <c r="AJ72" s="1026"/>
      <c r="AK72" s="1026">
        <v>5102</v>
      </c>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585</v>
      </c>
      <c r="C73" s="1030"/>
      <c r="D73" s="1030"/>
      <c r="E73" s="1030"/>
      <c r="F73" s="1030"/>
      <c r="G73" s="1030"/>
      <c r="H73" s="1030"/>
      <c r="I73" s="1030"/>
      <c r="J73" s="1030"/>
      <c r="K73" s="1030"/>
      <c r="L73" s="1030"/>
      <c r="M73" s="1030"/>
      <c r="N73" s="1030"/>
      <c r="O73" s="1030"/>
      <c r="P73" s="1031"/>
      <c r="Q73" s="1032">
        <v>150875</v>
      </c>
      <c r="R73" s="1026"/>
      <c r="S73" s="1026"/>
      <c r="T73" s="1026"/>
      <c r="U73" s="1026"/>
      <c r="V73" s="1026">
        <v>146866</v>
      </c>
      <c r="W73" s="1026"/>
      <c r="X73" s="1026"/>
      <c r="Y73" s="1026"/>
      <c r="Z73" s="1026"/>
      <c r="AA73" s="1026">
        <v>4009</v>
      </c>
      <c r="AB73" s="1026"/>
      <c r="AC73" s="1026"/>
      <c r="AD73" s="1026"/>
      <c r="AE73" s="1026"/>
      <c r="AF73" s="1026">
        <v>36</v>
      </c>
      <c r="AG73" s="1026"/>
      <c r="AH73" s="1026"/>
      <c r="AI73" s="1026"/>
      <c r="AJ73" s="1026"/>
      <c r="AK73" s="1026">
        <v>2051</v>
      </c>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586</v>
      </c>
      <c r="C74" s="1030"/>
      <c r="D74" s="1030"/>
      <c r="E74" s="1030"/>
      <c r="F74" s="1030"/>
      <c r="G74" s="1030"/>
      <c r="H74" s="1030"/>
      <c r="I74" s="1030"/>
      <c r="J74" s="1030"/>
      <c r="K74" s="1030"/>
      <c r="L74" s="1030"/>
      <c r="M74" s="1030"/>
      <c r="N74" s="1030"/>
      <c r="O74" s="1030"/>
      <c r="P74" s="1031"/>
      <c r="Q74" s="1032">
        <v>201</v>
      </c>
      <c r="R74" s="1026"/>
      <c r="S74" s="1026"/>
      <c r="T74" s="1026"/>
      <c r="U74" s="1026"/>
      <c r="V74" s="1026">
        <v>200</v>
      </c>
      <c r="W74" s="1026"/>
      <c r="X74" s="1026"/>
      <c r="Y74" s="1026"/>
      <c r="Z74" s="1026"/>
      <c r="AA74" s="1026">
        <v>2</v>
      </c>
      <c r="AB74" s="1026"/>
      <c r="AC74" s="1026"/>
      <c r="AD74" s="1026"/>
      <c r="AE74" s="1026"/>
      <c r="AF74" s="1026">
        <v>2</v>
      </c>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386</v>
      </c>
      <c r="B88" s="999" t="s">
        <v>415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999" t="s">
        <v>416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424</v>
      </c>
      <c r="AB109" s="949"/>
      <c r="AC109" s="949"/>
      <c r="AD109" s="949"/>
      <c r="AE109" s="950"/>
      <c r="AF109" s="951" t="s">
        <v>304</v>
      </c>
      <c r="AG109" s="949"/>
      <c r="AH109" s="949"/>
      <c r="AI109" s="949"/>
      <c r="AJ109" s="950"/>
      <c r="AK109" s="951" t="s">
        <v>303</v>
      </c>
      <c r="AL109" s="949"/>
      <c r="AM109" s="949"/>
      <c r="AN109" s="949"/>
      <c r="AO109" s="950"/>
      <c r="AP109" s="951" t="s">
        <v>425</v>
      </c>
      <c r="AQ109" s="949"/>
      <c r="AR109" s="949"/>
      <c r="AS109" s="949"/>
      <c r="AT109" s="980"/>
      <c r="AU109" s="948" t="s">
        <v>423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424</v>
      </c>
      <c r="BR109" s="949"/>
      <c r="BS109" s="949"/>
      <c r="BT109" s="949"/>
      <c r="BU109" s="950"/>
      <c r="BV109" s="951" t="s">
        <v>304</v>
      </c>
      <c r="BW109" s="949"/>
      <c r="BX109" s="949"/>
      <c r="BY109" s="949"/>
      <c r="BZ109" s="950"/>
      <c r="CA109" s="951" t="s">
        <v>303</v>
      </c>
      <c r="CB109" s="949"/>
      <c r="CC109" s="949"/>
      <c r="CD109" s="949"/>
      <c r="CE109" s="950"/>
      <c r="CF109" s="987" t="s">
        <v>425</v>
      </c>
      <c r="CG109" s="987"/>
      <c r="CH109" s="987"/>
      <c r="CI109" s="987"/>
      <c r="CJ109" s="987"/>
      <c r="CK109" s="951" t="s">
        <v>426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424</v>
      </c>
      <c r="DH109" s="949"/>
      <c r="DI109" s="949"/>
      <c r="DJ109" s="949"/>
      <c r="DK109" s="950"/>
      <c r="DL109" s="951" t="s">
        <v>304</v>
      </c>
      <c r="DM109" s="949"/>
      <c r="DN109" s="949"/>
      <c r="DO109" s="949"/>
      <c r="DP109" s="950"/>
      <c r="DQ109" s="951" t="s">
        <v>303</v>
      </c>
      <c r="DR109" s="949"/>
      <c r="DS109" s="949"/>
      <c r="DT109" s="949"/>
      <c r="DU109" s="950"/>
      <c r="DV109" s="951" t="s">
        <v>425</v>
      </c>
      <c r="DW109" s="949"/>
      <c r="DX109" s="949"/>
      <c r="DY109" s="949"/>
      <c r="DZ109" s="980"/>
    </row>
    <row r="110" spans="1:131" s="247" customFormat="1" ht="26.25" customHeight="1" x14ac:dyDescent="0.15">
      <c r="A110" s="851" t="s">
        <v>427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500499</v>
      </c>
      <c r="AB110" s="942"/>
      <c r="AC110" s="942"/>
      <c r="AD110" s="942"/>
      <c r="AE110" s="943"/>
      <c r="AF110" s="944">
        <v>526716</v>
      </c>
      <c r="AG110" s="942"/>
      <c r="AH110" s="942"/>
      <c r="AI110" s="942"/>
      <c r="AJ110" s="943"/>
      <c r="AK110" s="944">
        <v>540272</v>
      </c>
      <c r="AL110" s="942"/>
      <c r="AM110" s="942"/>
      <c r="AN110" s="942"/>
      <c r="AO110" s="943"/>
      <c r="AP110" s="945">
        <v>15.2</v>
      </c>
      <c r="AQ110" s="946"/>
      <c r="AR110" s="946"/>
      <c r="AS110" s="946"/>
      <c r="AT110" s="947"/>
      <c r="AU110" s="981" t="s">
        <v>73</v>
      </c>
      <c r="AV110" s="982"/>
      <c r="AW110" s="982"/>
      <c r="AX110" s="982"/>
      <c r="AY110" s="982"/>
      <c r="AZ110" s="907" t="s">
        <v>428</v>
      </c>
      <c r="BA110" s="852"/>
      <c r="BB110" s="852"/>
      <c r="BC110" s="852"/>
      <c r="BD110" s="852"/>
      <c r="BE110" s="852"/>
      <c r="BF110" s="852"/>
      <c r="BG110" s="852"/>
      <c r="BH110" s="852"/>
      <c r="BI110" s="852"/>
      <c r="BJ110" s="852"/>
      <c r="BK110" s="852"/>
      <c r="BL110" s="852"/>
      <c r="BM110" s="852"/>
      <c r="BN110" s="852"/>
      <c r="BO110" s="852"/>
      <c r="BP110" s="853"/>
      <c r="BQ110" s="908">
        <v>6096803</v>
      </c>
      <c r="BR110" s="889"/>
      <c r="BS110" s="889"/>
      <c r="BT110" s="889"/>
      <c r="BU110" s="889"/>
      <c r="BV110" s="889">
        <v>5985039</v>
      </c>
      <c r="BW110" s="889"/>
      <c r="BX110" s="889"/>
      <c r="BY110" s="889"/>
      <c r="BZ110" s="889"/>
      <c r="CA110" s="889">
        <v>6421103</v>
      </c>
      <c r="CB110" s="889"/>
      <c r="CC110" s="889"/>
      <c r="CD110" s="889"/>
      <c r="CE110" s="889"/>
      <c r="CF110" s="913">
        <v>181</v>
      </c>
      <c r="CG110" s="914"/>
      <c r="CH110" s="914"/>
      <c r="CI110" s="914"/>
      <c r="CJ110" s="914"/>
      <c r="CK110" s="977" t="s">
        <v>429</v>
      </c>
      <c r="CL110" s="863"/>
      <c r="CM110" s="938" t="s">
        <v>430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126</v>
      </c>
      <c r="DH110" s="889"/>
      <c r="DI110" s="889"/>
      <c r="DJ110" s="889"/>
      <c r="DK110" s="889"/>
      <c r="DL110" s="889" t="s">
        <v>431</v>
      </c>
      <c r="DM110" s="889"/>
      <c r="DN110" s="889"/>
      <c r="DO110" s="889"/>
      <c r="DP110" s="889"/>
      <c r="DQ110" s="889" t="s">
        <v>431</v>
      </c>
      <c r="DR110" s="889"/>
      <c r="DS110" s="889"/>
      <c r="DT110" s="889"/>
      <c r="DU110" s="889"/>
      <c r="DV110" s="890" t="s">
        <v>126</v>
      </c>
      <c r="DW110" s="890"/>
      <c r="DX110" s="890"/>
      <c r="DY110" s="890"/>
      <c r="DZ110" s="891"/>
    </row>
    <row r="111" spans="1:131" s="247" customFormat="1" ht="26.25" customHeight="1" x14ac:dyDescent="0.15">
      <c r="A111" s="818" t="s">
        <v>432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126</v>
      </c>
      <c r="AB111" s="970"/>
      <c r="AC111" s="970"/>
      <c r="AD111" s="970"/>
      <c r="AE111" s="971"/>
      <c r="AF111" s="972" t="s">
        <v>126</v>
      </c>
      <c r="AG111" s="970"/>
      <c r="AH111" s="970"/>
      <c r="AI111" s="970"/>
      <c r="AJ111" s="971"/>
      <c r="AK111" s="972" t="s">
        <v>431</v>
      </c>
      <c r="AL111" s="970"/>
      <c r="AM111" s="970"/>
      <c r="AN111" s="970"/>
      <c r="AO111" s="971"/>
      <c r="AP111" s="973" t="s">
        <v>126</v>
      </c>
      <c r="AQ111" s="974"/>
      <c r="AR111" s="974"/>
      <c r="AS111" s="974"/>
      <c r="AT111" s="975"/>
      <c r="AU111" s="983"/>
      <c r="AV111" s="984"/>
      <c r="AW111" s="984"/>
      <c r="AX111" s="984"/>
      <c r="AY111" s="984"/>
      <c r="AZ111" s="859" t="s">
        <v>433</v>
      </c>
      <c r="BA111" s="794"/>
      <c r="BB111" s="794"/>
      <c r="BC111" s="794"/>
      <c r="BD111" s="794"/>
      <c r="BE111" s="794"/>
      <c r="BF111" s="794"/>
      <c r="BG111" s="794"/>
      <c r="BH111" s="794"/>
      <c r="BI111" s="794"/>
      <c r="BJ111" s="794"/>
      <c r="BK111" s="794"/>
      <c r="BL111" s="794"/>
      <c r="BM111" s="794"/>
      <c r="BN111" s="794"/>
      <c r="BO111" s="794"/>
      <c r="BP111" s="795"/>
      <c r="BQ111" s="860" t="s">
        <v>126</v>
      </c>
      <c r="BR111" s="861"/>
      <c r="BS111" s="861"/>
      <c r="BT111" s="861"/>
      <c r="BU111" s="861"/>
      <c r="BV111" s="861" t="s">
        <v>126</v>
      </c>
      <c r="BW111" s="861"/>
      <c r="BX111" s="861"/>
      <c r="BY111" s="861"/>
      <c r="BZ111" s="861"/>
      <c r="CA111" s="861" t="s">
        <v>126</v>
      </c>
      <c r="CB111" s="861"/>
      <c r="CC111" s="861"/>
      <c r="CD111" s="861"/>
      <c r="CE111" s="861"/>
      <c r="CF111" s="922" t="s">
        <v>126</v>
      </c>
      <c r="CG111" s="923"/>
      <c r="CH111" s="923"/>
      <c r="CI111" s="923"/>
      <c r="CJ111" s="923"/>
      <c r="CK111" s="978"/>
      <c r="CL111" s="865"/>
      <c r="CM111" s="868" t="s">
        <v>434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126</v>
      </c>
      <c r="DH111" s="861"/>
      <c r="DI111" s="861"/>
      <c r="DJ111" s="861"/>
      <c r="DK111" s="861"/>
      <c r="DL111" s="861" t="s">
        <v>126</v>
      </c>
      <c r="DM111" s="861"/>
      <c r="DN111" s="861"/>
      <c r="DO111" s="861"/>
      <c r="DP111" s="861"/>
      <c r="DQ111" s="861" t="s">
        <v>126</v>
      </c>
      <c r="DR111" s="861"/>
      <c r="DS111" s="861"/>
      <c r="DT111" s="861"/>
      <c r="DU111" s="861"/>
      <c r="DV111" s="838" t="s">
        <v>388</v>
      </c>
      <c r="DW111" s="838"/>
      <c r="DX111" s="838"/>
      <c r="DY111" s="838"/>
      <c r="DZ111" s="839"/>
    </row>
    <row r="112" spans="1:131" s="247" customFormat="1" ht="26.25" customHeight="1" x14ac:dyDescent="0.15">
      <c r="A112" s="963" t="s">
        <v>435</v>
      </c>
      <c r="B112" s="964"/>
      <c r="C112" s="794" t="s">
        <v>436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388</v>
      </c>
      <c r="AB112" s="824"/>
      <c r="AC112" s="824"/>
      <c r="AD112" s="824"/>
      <c r="AE112" s="825"/>
      <c r="AF112" s="826" t="s">
        <v>388</v>
      </c>
      <c r="AG112" s="824"/>
      <c r="AH112" s="824"/>
      <c r="AI112" s="824"/>
      <c r="AJ112" s="825"/>
      <c r="AK112" s="826" t="s">
        <v>388</v>
      </c>
      <c r="AL112" s="824"/>
      <c r="AM112" s="824"/>
      <c r="AN112" s="824"/>
      <c r="AO112" s="825"/>
      <c r="AP112" s="871" t="s">
        <v>431</v>
      </c>
      <c r="AQ112" s="872"/>
      <c r="AR112" s="872"/>
      <c r="AS112" s="872"/>
      <c r="AT112" s="873"/>
      <c r="AU112" s="983"/>
      <c r="AV112" s="984"/>
      <c r="AW112" s="984"/>
      <c r="AX112" s="984"/>
      <c r="AY112" s="984"/>
      <c r="AZ112" s="859" t="s">
        <v>437</v>
      </c>
      <c r="BA112" s="794"/>
      <c r="BB112" s="794"/>
      <c r="BC112" s="794"/>
      <c r="BD112" s="794"/>
      <c r="BE112" s="794"/>
      <c r="BF112" s="794"/>
      <c r="BG112" s="794"/>
      <c r="BH112" s="794"/>
      <c r="BI112" s="794"/>
      <c r="BJ112" s="794"/>
      <c r="BK112" s="794"/>
      <c r="BL112" s="794"/>
      <c r="BM112" s="794"/>
      <c r="BN112" s="794"/>
      <c r="BO112" s="794"/>
      <c r="BP112" s="795"/>
      <c r="BQ112" s="860">
        <v>2280224</v>
      </c>
      <c r="BR112" s="861"/>
      <c r="BS112" s="861"/>
      <c r="BT112" s="861"/>
      <c r="BU112" s="861"/>
      <c r="BV112" s="861">
        <v>2250987</v>
      </c>
      <c r="BW112" s="861"/>
      <c r="BX112" s="861"/>
      <c r="BY112" s="861"/>
      <c r="BZ112" s="861"/>
      <c r="CA112" s="861">
        <v>2449911</v>
      </c>
      <c r="CB112" s="861"/>
      <c r="CC112" s="861"/>
      <c r="CD112" s="861"/>
      <c r="CE112" s="861"/>
      <c r="CF112" s="922">
        <v>69</v>
      </c>
      <c r="CG112" s="923"/>
      <c r="CH112" s="923"/>
      <c r="CI112" s="923"/>
      <c r="CJ112" s="923"/>
      <c r="CK112" s="978"/>
      <c r="CL112" s="865"/>
      <c r="CM112" s="868" t="s">
        <v>438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126</v>
      </c>
      <c r="DH112" s="861"/>
      <c r="DI112" s="861"/>
      <c r="DJ112" s="861"/>
      <c r="DK112" s="861"/>
      <c r="DL112" s="861" t="s">
        <v>431</v>
      </c>
      <c r="DM112" s="861"/>
      <c r="DN112" s="861"/>
      <c r="DO112" s="861"/>
      <c r="DP112" s="861"/>
      <c r="DQ112" s="861" t="s">
        <v>126</v>
      </c>
      <c r="DR112" s="861"/>
      <c r="DS112" s="861"/>
      <c r="DT112" s="861"/>
      <c r="DU112" s="861"/>
      <c r="DV112" s="838" t="s">
        <v>431</v>
      </c>
      <c r="DW112" s="838"/>
      <c r="DX112" s="838"/>
      <c r="DY112" s="838"/>
      <c r="DZ112" s="839"/>
    </row>
    <row r="113" spans="1:130" s="247" customFormat="1" ht="26.25" customHeight="1" x14ac:dyDescent="0.15">
      <c r="A113" s="965"/>
      <c r="B113" s="966"/>
      <c r="C113" s="794" t="s">
        <v>439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132339</v>
      </c>
      <c r="AB113" s="970"/>
      <c r="AC113" s="970"/>
      <c r="AD113" s="970"/>
      <c r="AE113" s="971"/>
      <c r="AF113" s="972">
        <v>143634</v>
      </c>
      <c r="AG113" s="970"/>
      <c r="AH113" s="970"/>
      <c r="AI113" s="970"/>
      <c r="AJ113" s="971"/>
      <c r="AK113" s="972">
        <v>146348</v>
      </c>
      <c r="AL113" s="970"/>
      <c r="AM113" s="970"/>
      <c r="AN113" s="970"/>
      <c r="AO113" s="971"/>
      <c r="AP113" s="973">
        <v>4.0999999999999996</v>
      </c>
      <c r="AQ113" s="974"/>
      <c r="AR113" s="974"/>
      <c r="AS113" s="974"/>
      <c r="AT113" s="975"/>
      <c r="AU113" s="983"/>
      <c r="AV113" s="984"/>
      <c r="AW113" s="984"/>
      <c r="AX113" s="984"/>
      <c r="AY113" s="984"/>
      <c r="AZ113" s="859" t="s">
        <v>440</v>
      </c>
      <c r="BA113" s="794"/>
      <c r="BB113" s="794"/>
      <c r="BC113" s="794"/>
      <c r="BD113" s="794"/>
      <c r="BE113" s="794"/>
      <c r="BF113" s="794"/>
      <c r="BG113" s="794"/>
      <c r="BH113" s="794"/>
      <c r="BI113" s="794"/>
      <c r="BJ113" s="794"/>
      <c r="BK113" s="794"/>
      <c r="BL113" s="794"/>
      <c r="BM113" s="794"/>
      <c r="BN113" s="794"/>
      <c r="BO113" s="794"/>
      <c r="BP113" s="795"/>
      <c r="BQ113" s="860">
        <v>427401</v>
      </c>
      <c r="BR113" s="861"/>
      <c r="BS113" s="861"/>
      <c r="BT113" s="861"/>
      <c r="BU113" s="861"/>
      <c r="BV113" s="861">
        <v>350695</v>
      </c>
      <c r="BW113" s="861"/>
      <c r="BX113" s="861"/>
      <c r="BY113" s="861"/>
      <c r="BZ113" s="861"/>
      <c r="CA113" s="861">
        <v>427460</v>
      </c>
      <c r="CB113" s="861"/>
      <c r="CC113" s="861"/>
      <c r="CD113" s="861"/>
      <c r="CE113" s="861"/>
      <c r="CF113" s="922">
        <v>12</v>
      </c>
      <c r="CG113" s="923"/>
      <c r="CH113" s="923"/>
      <c r="CI113" s="923"/>
      <c r="CJ113" s="923"/>
      <c r="CK113" s="978"/>
      <c r="CL113" s="865"/>
      <c r="CM113" s="868" t="s">
        <v>441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431</v>
      </c>
      <c r="DH113" s="824"/>
      <c r="DI113" s="824"/>
      <c r="DJ113" s="824"/>
      <c r="DK113" s="825"/>
      <c r="DL113" s="826" t="s">
        <v>388</v>
      </c>
      <c r="DM113" s="824"/>
      <c r="DN113" s="824"/>
      <c r="DO113" s="824"/>
      <c r="DP113" s="825"/>
      <c r="DQ113" s="826" t="s">
        <v>431</v>
      </c>
      <c r="DR113" s="824"/>
      <c r="DS113" s="824"/>
      <c r="DT113" s="824"/>
      <c r="DU113" s="825"/>
      <c r="DV113" s="871" t="s">
        <v>126</v>
      </c>
      <c r="DW113" s="872"/>
      <c r="DX113" s="872"/>
      <c r="DY113" s="872"/>
      <c r="DZ113" s="873"/>
    </row>
    <row r="114" spans="1:130" s="247" customFormat="1" ht="26.25" customHeight="1" x14ac:dyDescent="0.15">
      <c r="A114" s="965"/>
      <c r="B114" s="966"/>
      <c r="C114" s="794" t="s">
        <v>442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58853</v>
      </c>
      <c r="AB114" s="824"/>
      <c r="AC114" s="824"/>
      <c r="AD114" s="824"/>
      <c r="AE114" s="825"/>
      <c r="AF114" s="826">
        <v>34258</v>
      </c>
      <c r="AG114" s="824"/>
      <c r="AH114" s="824"/>
      <c r="AI114" s="824"/>
      <c r="AJ114" s="825"/>
      <c r="AK114" s="826">
        <v>39591</v>
      </c>
      <c r="AL114" s="824"/>
      <c r="AM114" s="824"/>
      <c r="AN114" s="824"/>
      <c r="AO114" s="825"/>
      <c r="AP114" s="871">
        <v>1.1000000000000001</v>
      </c>
      <c r="AQ114" s="872"/>
      <c r="AR114" s="872"/>
      <c r="AS114" s="872"/>
      <c r="AT114" s="873"/>
      <c r="AU114" s="983"/>
      <c r="AV114" s="984"/>
      <c r="AW114" s="984"/>
      <c r="AX114" s="984"/>
      <c r="AY114" s="984"/>
      <c r="AZ114" s="859" t="s">
        <v>443</v>
      </c>
      <c r="BA114" s="794"/>
      <c r="BB114" s="794"/>
      <c r="BC114" s="794"/>
      <c r="BD114" s="794"/>
      <c r="BE114" s="794"/>
      <c r="BF114" s="794"/>
      <c r="BG114" s="794"/>
      <c r="BH114" s="794"/>
      <c r="BI114" s="794"/>
      <c r="BJ114" s="794"/>
      <c r="BK114" s="794"/>
      <c r="BL114" s="794"/>
      <c r="BM114" s="794"/>
      <c r="BN114" s="794"/>
      <c r="BO114" s="794"/>
      <c r="BP114" s="795"/>
      <c r="BQ114" s="860">
        <v>209913</v>
      </c>
      <c r="BR114" s="861"/>
      <c r="BS114" s="861"/>
      <c r="BT114" s="861"/>
      <c r="BU114" s="861"/>
      <c r="BV114" s="861">
        <v>128757</v>
      </c>
      <c r="BW114" s="861"/>
      <c r="BX114" s="861"/>
      <c r="BY114" s="861"/>
      <c r="BZ114" s="861"/>
      <c r="CA114" s="861">
        <v>129695</v>
      </c>
      <c r="CB114" s="861"/>
      <c r="CC114" s="861"/>
      <c r="CD114" s="861"/>
      <c r="CE114" s="861"/>
      <c r="CF114" s="922">
        <v>3.7</v>
      </c>
      <c r="CG114" s="923"/>
      <c r="CH114" s="923"/>
      <c r="CI114" s="923"/>
      <c r="CJ114" s="923"/>
      <c r="CK114" s="978"/>
      <c r="CL114" s="865"/>
      <c r="CM114" s="868" t="s">
        <v>444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431</v>
      </c>
      <c r="DH114" s="824"/>
      <c r="DI114" s="824"/>
      <c r="DJ114" s="824"/>
      <c r="DK114" s="825"/>
      <c r="DL114" s="826" t="s">
        <v>126</v>
      </c>
      <c r="DM114" s="824"/>
      <c r="DN114" s="824"/>
      <c r="DO114" s="824"/>
      <c r="DP114" s="825"/>
      <c r="DQ114" s="826" t="s">
        <v>126</v>
      </c>
      <c r="DR114" s="824"/>
      <c r="DS114" s="824"/>
      <c r="DT114" s="824"/>
      <c r="DU114" s="825"/>
      <c r="DV114" s="871" t="s">
        <v>431</v>
      </c>
      <c r="DW114" s="872"/>
      <c r="DX114" s="872"/>
      <c r="DY114" s="872"/>
      <c r="DZ114" s="873"/>
    </row>
    <row r="115" spans="1:130" s="247" customFormat="1" ht="26.25" customHeight="1" x14ac:dyDescent="0.15">
      <c r="A115" s="965"/>
      <c r="B115" s="966"/>
      <c r="C115" s="794" t="s">
        <v>445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431</v>
      </c>
      <c r="AB115" s="970"/>
      <c r="AC115" s="970"/>
      <c r="AD115" s="970"/>
      <c r="AE115" s="971"/>
      <c r="AF115" s="972" t="s">
        <v>431</v>
      </c>
      <c r="AG115" s="970"/>
      <c r="AH115" s="970"/>
      <c r="AI115" s="970"/>
      <c r="AJ115" s="971"/>
      <c r="AK115" s="972" t="s">
        <v>388</v>
      </c>
      <c r="AL115" s="970"/>
      <c r="AM115" s="970"/>
      <c r="AN115" s="970"/>
      <c r="AO115" s="971"/>
      <c r="AP115" s="973" t="s">
        <v>126</v>
      </c>
      <c r="AQ115" s="974"/>
      <c r="AR115" s="974"/>
      <c r="AS115" s="974"/>
      <c r="AT115" s="975"/>
      <c r="AU115" s="983"/>
      <c r="AV115" s="984"/>
      <c r="AW115" s="984"/>
      <c r="AX115" s="984"/>
      <c r="AY115" s="984"/>
      <c r="AZ115" s="859" t="s">
        <v>446</v>
      </c>
      <c r="BA115" s="794"/>
      <c r="BB115" s="794"/>
      <c r="BC115" s="794"/>
      <c r="BD115" s="794"/>
      <c r="BE115" s="794"/>
      <c r="BF115" s="794"/>
      <c r="BG115" s="794"/>
      <c r="BH115" s="794"/>
      <c r="BI115" s="794"/>
      <c r="BJ115" s="794"/>
      <c r="BK115" s="794"/>
      <c r="BL115" s="794"/>
      <c r="BM115" s="794"/>
      <c r="BN115" s="794"/>
      <c r="BO115" s="794"/>
      <c r="BP115" s="795"/>
      <c r="BQ115" s="860" t="s">
        <v>431</v>
      </c>
      <c r="BR115" s="861"/>
      <c r="BS115" s="861"/>
      <c r="BT115" s="861"/>
      <c r="BU115" s="861"/>
      <c r="BV115" s="861" t="s">
        <v>431</v>
      </c>
      <c r="BW115" s="861"/>
      <c r="BX115" s="861"/>
      <c r="BY115" s="861"/>
      <c r="BZ115" s="861"/>
      <c r="CA115" s="861" t="s">
        <v>431</v>
      </c>
      <c r="CB115" s="861"/>
      <c r="CC115" s="861"/>
      <c r="CD115" s="861"/>
      <c r="CE115" s="861"/>
      <c r="CF115" s="922" t="s">
        <v>126</v>
      </c>
      <c r="CG115" s="923"/>
      <c r="CH115" s="923"/>
      <c r="CI115" s="923"/>
      <c r="CJ115" s="923"/>
      <c r="CK115" s="978"/>
      <c r="CL115" s="865"/>
      <c r="CM115" s="859" t="s">
        <v>447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431</v>
      </c>
      <c r="DH115" s="824"/>
      <c r="DI115" s="824"/>
      <c r="DJ115" s="824"/>
      <c r="DK115" s="825"/>
      <c r="DL115" s="826" t="s">
        <v>431</v>
      </c>
      <c r="DM115" s="824"/>
      <c r="DN115" s="824"/>
      <c r="DO115" s="824"/>
      <c r="DP115" s="825"/>
      <c r="DQ115" s="826" t="s">
        <v>388</v>
      </c>
      <c r="DR115" s="824"/>
      <c r="DS115" s="824"/>
      <c r="DT115" s="824"/>
      <c r="DU115" s="825"/>
      <c r="DV115" s="871" t="s">
        <v>126</v>
      </c>
      <c r="DW115" s="872"/>
      <c r="DX115" s="872"/>
      <c r="DY115" s="872"/>
      <c r="DZ115" s="873"/>
    </row>
    <row r="116" spans="1:130" s="247" customFormat="1" ht="26.25" customHeight="1" x14ac:dyDescent="0.15">
      <c r="A116" s="967"/>
      <c r="B116" s="968"/>
      <c r="C116" s="927" t="s">
        <v>448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69</v>
      </c>
      <c r="AB116" s="824"/>
      <c r="AC116" s="824"/>
      <c r="AD116" s="824"/>
      <c r="AE116" s="825"/>
      <c r="AF116" s="826">
        <v>89</v>
      </c>
      <c r="AG116" s="824"/>
      <c r="AH116" s="824"/>
      <c r="AI116" s="824"/>
      <c r="AJ116" s="825"/>
      <c r="AK116" s="826">
        <v>30</v>
      </c>
      <c r="AL116" s="824"/>
      <c r="AM116" s="824"/>
      <c r="AN116" s="824"/>
      <c r="AO116" s="825"/>
      <c r="AP116" s="871">
        <v>0</v>
      </c>
      <c r="AQ116" s="872"/>
      <c r="AR116" s="872"/>
      <c r="AS116" s="872"/>
      <c r="AT116" s="873"/>
      <c r="AU116" s="983"/>
      <c r="AV116" s="984"/>
      <c r="AW116" s="984"/>
      <c r="AX116" s="984"/>
      <c r="AY116" s="984"/>
      <c r="AZ116" s="910" t="s">
        <v>449</v>
      </c>
      <c r="BA116" s="911"/>
      <c r="BB116" s="911"/>
      <c r="BC116" s="911"/>
      <c r="BD116" s="911"/>
      <c r="BE116" s="911"/>
      <c r="BF116" s="911"/>
      <c r="BG116" s="911"/>
      <c r="BH116" s="911"/>
      <c r="BI116" s="911"/>
      <c r="BJ116" s="911"/>
      <c r="BK116" s="911"/>
      <c r="BL116" s="911"/>
      <c r="BM116" s="911"/>
      <c r="BN116" s="911"/>
      <c r="BO116" s="911"/>
      <c r="BP116" s="912"/>
      <c r="BQ116" s="860" t="s">
        <v>126</v>
      </c>
      <c r="BR116" s="861"/>
      <c r="BS116" s="861"/>
      <c r="BT116" s="861"/>
      <c r="BU116" s="861"/>
      <c r="BV116" s="861" t="s">
        <v>388</v>
      </c>
      <c r="BW116" s="861"/>
      <c r="BX116" s="861"/>
      <c r="BY116" s="861"/>
      <c r="BZ116" s="861"/>
      <c r="CA116" s="861" t="s">
        <v>126</v>
      </c>
      <c r="CB116" s="861"/>
      <c r="CC116" s="861"/>
      <c r="CD116" s="861"/>
      <c r="CE116" s="861"/>
      <c r="CF116" s="922" t="s">
        <v>126</v>
      </c>
      <c r="CG116" s="923"/>
      <c r="CH116" s="923"/>
      <c r="CI116" s="923"/>
      <c r="CJ116" s="923"/>
      <c r="CK116" s="978"/>
      <c r="CL116" s="865"/>
      <c r="CM116" s="868" t="s">
        <v>450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431</v>
      </c>
      <c r="DH116" s="824"/>
      <c r="DI116" s="824"/>
      <c r="DJ116" s="824"/>
      <c r="DK116" s="825"/>
      <c r="DL116" s="826" t="s">
        <v>431</v>
      </c>
      <c r="DM116" s="824"/>
      <c r="DN116" s="824"/>
      <c r="DO116" s="824"/>
      <c r="DP116" s="825"/>
      <c r="DQ116" s="826" t="s">
        <v>126</v>
      </c>
      <c r="DR116" s="824"/>
      <c r="DS116" s="824"/>
      <c r="DT116" s="824"/>
      <c r="DU116" s="825"/>
      <c r="DV116" s="871" t="s">
        <v>126</v>
      </c>
      <c r="DW116" s="872"/>
      <c r="DX116" s="872"/>
      <c r="DY116" s="872"/>
      <c r="DZ116" s="873"/>
    </row>
    <row r="117" spans="1:130" s="247"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451</v>
      </c>
      <c r="Z117" s="950"/>
      <c r="AA117" s="955">
        <v>691760</v>
      </c>
      <c r="AB117" s="956"/>
      <c r="AC117" s="956"/>
      <c r="AD117" s="956"/>
      <c r="AE117" s="957"/>
      <c r="AF117" s="958">
        <v>704697</v>
      </c>
      <c r="AG117" s="956"/>
      <c r="AH117" s="956"/>
      <c r="AI117" s="956"/>
      <c r="AJ117" s="957"/>
      <c r="AK117" s="958">
        <v>726241</v>
      </c>
      <c r="AL117" s="956"/>
      <c r="AM117" s="956"/>
      <c r="AN117" s="956"/>
      <c r="AO117" s="957"/>
      <c r="AP117" s="959"/>
      <c r="AQ117" s="960"/>
      <c r="AR117" s="960"/>
      <c r="AS117" s="960"/>
      <c r="AT117" s="961"/>
      <c r="AU117" s="983"/>
      <c r="AV117" s="984"/>
      <c r="AW117" s="984"/>
      <c r="AX117" s="984"/>
      <c r="AY117" s="984"/>
      <c r="AZ117" s="910" t="s">
        <v>452</v>
      </c>
      <c r="BA117" s="911"/>
      <c r="BB117" s="911"/>
      <c r="BC117" s="911"/>
      <c r="BD117" s="911"/>
      <c r="BE117" s="911"/>
      <c r="BF117" s="911"/>
      <c r="BG117" s="911"/>
      <c r="BH117" s="911"/>
      <c r="BI117" s="911"/>
      <c r="BJ117" s="911"/>
      <c r="BK117" s="911"/>
      <c r="BL117" s="911"/>
      <c r="BM117" s="911"/>
      <c r="BN117" s="911"/>
      <c r="BO117" s="911"/>
      <c r="BP117" s="912"/>
      <c r="BQ117" s="860" t="s">
        <v>388</v>
      </c>
      <c r="BR117" s="861"/>
      <c r="BS117" s="861"/>
      <c r="BT117" s="861"/>
      <c r="BU117" s="861"/>
      <c r="BV117" s="861" t="s">
        <v>388</v>
      </c>
      <c r="BW117" s="861"/>
      <c r="BX117" s="861"/>
      <c r="BY117" s="861"/>
      <c r="BZ117" s="861"/>
      <c r="CA117" s="861" t="s">
        <v>126</v>
      </c>
      <c r="CB117" s="861"/>
      <c r="CC117" s="861"/>
      <c r="CD117" s="861"/>
      <c r="CE117" s="861"/>
      <c r="CF117" s="922" t="s">
        <v>126</v>
      </c>
      <c r="CG117" s="923"/>
      <c r="CH117" s="923"/>
      <c r="CI117" s="923"/>
      <c r="CJ117" s="923"/>
      <c r="CK117" s="978"/>
      <c r="CL117" s="865"/>
      <c r="CM117" s="868" t="s">
        <v>453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126</v>
      </c>
      <c r="DH117" s="824"/>
      <c r="DI117" s="824"/>
      <c r="DJ117" s="824"/>
      <c r="DK117" s="825"/>
      <c r="DL117" s="826" t="s">
        <v>388</v>
      </c>
      <c r="DM117" s="824"/>
      <c r="DN117" s="824"/>
      <c r="DO117" s="824"/>
      <c r="DP117" s="825"/>
      <c r="DQ117" s="826" t="s">
        <v>126</v>
      </c>
      <c r="DR117" s="824"/>
      <c r="DS117" s="824"/>
      <c r="DT117" s="824"/>
      <c r="DU117" s="825"/>
      <c r="DV117" s="871" t="s">
        <v>126</v>
      </c>
      <c r="DW117" s="872"/>
      <c r="DX117" s="872"/>
      <c r="DY117" s="872"/>
      <c r="DZ117" s="873"/>
    </row>
    <row r="118" spans="1:130" s="247" customFormat="1" ht="26.25" customHeight="1" x14ac:dyDescent="0.15">
      <c r="A118" s="948" t="s">
        <v>426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424</v>
      </c>
      <c r="AB118" s="949"/>
      <c r="AC118" s="949"/>
      <c r="AD118" s="949"/>
      <c r="AE118" s="950"/>
      <c r="AF118" s="951" t="s">
        <v>304</v>
      </c>
      <c r="AG118" s="949"/>
      <c r="AH118" s="949"/>
      <c r="AI118" s="949"/>
      <c r="AJ118" s="950"/>
      <c r="AK118" s="951" t="s">
        <v>303</v>
      </c>
      <c r="AL118" s="949"/>
      <c r="AM118" s="949"/>
      <c r="AN118" s="949"/>
      <c r="AO118" s="950"/>
      <c r="AP118" s="952" t="s">
        <v>425</v>
      </c>
      <c r="AQ118" s="953"/>
      <c r="AR118" s="953"/>
      <c r="AS118" s="953"/>
      <c r="AT118" s="954"/>
      <c r="AU118" s="983"/>
      <c r="AV118" s="984"/>
      <c r="AW118" s="984"/>
      <c r="AX118" s="984"/>
      <c r="AY118" s="984"/>
      <c r="AZ118" s="926" t="s">
        <v>454</v>
      </c>
      <c r="BA118" s="927"/>
      <c r="BB118" s="927"/>
      <c r="BC118" s="927"/>
      <c r="BD118" s="927"/>
      <c r="BE118" s="927"/>
      <c r="BF118" s="927"/>
      <c r="BG118" s="927"/>
      <c r="BH118" s="927"/>
      <c r="BI118" s="927"/>
      <c r="BJ118" s="927"/>
      <c r="BK118" s="927"/>
      <c r="BL118" s="927"/>
      <c r="BM118" s="927"/>
      <c r="BN118" s="927"/>
      <c r="BO118" s="927"/>
      <c r="BP118" s="928"/>
      <c r="BQ118" s="929" t="s">
        <v>388</v>
      </c>
      <c r="BR118" s="892"/>
      <c r="BS118" s="892"/>
      <c r="BT118" s="892"/>
      <c r="BU118" s="892"/>
      <c r="BV118" s="892" t="s">
        <v>388</v>
      </c>
      <c r="BW118" s="892"/>
      <c r="BX118" s="892"/>
      <c r="BY118" s="892"/>
      <c r="BZ118" s="892"/>
      <c r="CA118" s="892" t="s">
        <v>388</v>
      </c>
      <c r="CB118" s="892"/>
      <c r="CC118" s="892"/>
      <c r="CD118" s="892"/>
      <c r="CE118" s="892"/>
      <c r="CF118" s="922" t="s">
        <v>388</v>
      </c>
      <c r="CG118" s="923"/>
      <c r="CH118" s="923"/>
      <c r="CI118" s="923"/>
      <c r="CJ118" s="923"/>
      <c r="CK118" s="978"/>
      <c r="CL118" s="865"/>
      <c r="CM118" s="868" t="s">
        <v>455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388</v>
      </c>
      <c r="DH118" s="824"/>
      <c r="DI118" s="824"/>
      <c r="DJ118" s="824"/>
      <c r="DK118" s="825"/>
      <c r="DL118" s="826" t="s">
        <v>126</v>
      </c>
      <c r="DM118" s="824"/>
      <c r="DN118" s="824"/>
      <c r="DO118" s="824"/>
      <c r="DP118" s="825"/>
      <c r="DQ118" s="826" t="s">
        <v>388</v>
      </c>
      <c r="DR118" s="824"/>
      <c r="DS118" s="824"/>
      <c r="DT118" s="824"/>
      <c r="DU118" s="825"/>
      <c r="DV118" s="871" t="s">
        <v>388</v>
      </c>
      <c r="DW118" s="872"/>
      <c r="DX118" s="872"/>
      <c r="DY118" s="872"/>
      <c r="DZ118" s="873"/>
    </row>
    <row r="119" spans="1:130" s="247" customFormat="1" ht="26.25" customHeight="1" x14ac:dyDescent="0.15">
      <c r="A119" s="862" t="s">
        <v>429</v>
      </c>
      <c r="B119" s="863"/>
      <c r="C119" s="938" t="s">
        <v>430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388</v>
      </c>
      <c r="AB119" s="942"/>
      <c r="AC119" s="942"/>
      <c r="AD119" s="942"/>
      <c r="AE119" s="943"/>
      <c r="AF119" s="944" t="s">
        <v>388</v>
      </c>
      <c r="AG119" s="942"/>
      <c r="AH119" s="942"/>
      <c r="AI119" s="942"/>
      <c r="AJ119" s="943"/>
      <c r="AK119" s="944" t="s">
        <v>126</v>
      </c>
      <c r="AL119" s="942"/>
      <c r="AM119" s="942"/>
      <c r="AN119" s="942"/>
      <c r="AO119" s="943"/>
      <c r="AP119" s="945" t="s">
        <v>388</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456</v>
      </c>
      <c r="BP119" s="925"/>
      <c r="BQ119" s="929">
        <v>9014341</v>
      </c>
      <c r="BR119" s="892"/>
      <c r="BS119" s="892"/>
      <c r="BT119" s="892"/>
      <c r="BU119" s="892"/>
      <c r="BV119" s="892">
        <v>8715478</v>
      </c>
      <c r="BW119" s="892"/>
      <c r="BX119" s="892"/>
      <c r="BY119" s="892"/>
      <c r="BZ119" s="892"/>
      <c r="CA119" s="892">
        <v>9428169</v>
      </c>
      <c r="CB119" s="892"/>
      <c r="CC119" s="892"/>
      <c r="CD119" s="892"/>
      <c r="CE119" s="892"/>
      <c r="CF119" s="790"/>
      <c r="CG119" s="791"/>
      <c r="CH119" s="791"/>
      <c r="CI119" s="791"/>
      <c r="CJ119" s="881"/>
      <c r="CK119" s="979"/>
      <c r="CL119" s="867"/>
      <c r="CM119" s="885" t="s">
        <v>457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388</v>
      </c>
      <c r="DH119" s="807"/>
      <c r="DI119" s="807"/>
      <c r="DJ119" s="807"/>
      <c r="DK119" s="808"/>
      <c r="DL119" s="809" t="s">
        <v>388</v>
      </c>
      <c r="DM119" s="807"/>
      <c r="DN119" s="807"/>
      <c r="DO119" s="807"/>
      <c r="DP119" s="808"/>
      <c r="DQ119" s="809" t="s">
        <v>388</v>
      </c>
      <c r="DR119" s="807"/>
      <c r="DS119" s="807"/>
      <c r="DT119" s="807"/>
      <c r="DU119" s="808"/>
      <c r="DV119" s="895" t="s">
        <v>388</v>
      </c>
      <c r="DW119" s="896"/>
      <c r="DX119" s="896"/>
      <c r="DY119" s="896"/>
      <c r="DZ119" s="897"/>
    </row>
    <row r="120" spans="1:130" s="247" customFormat="1" ht="26.25" customHeight="1" x14ac:dyDescent="0.15">
      <c r="A120" s="864"/>
      <c r="B120" s="865"/>
      <c r="C120" s="868" t="s">
        <v>434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388</v>
      </c>
      <c r="AB120" s="824"/>
      <c r="AC120" s="824"/>
      <c r="AD120" s="824"/>
      <c r="AE120" s="825"/>
      <c r="AF120" s="826" t="s">
        <v>388</v>
      </c>
      <c r="AG120" s="824"/>
      <c r="AH120" s="824"/>
      <c r="AI120" s="824"/>
      <c r="AJ120" s="825"/>
      <c r="AK120" s="826" t="s">
        <v>388</v>
      </c>
      <c r="AL120" s="824"/>
      <c r="AM120" s="824"/>
      <c r="AN120" s="824"/>
      <c r="AO120" s="825"/>
      <c r="AP120" s="871" t="s">
        <v>388</v>
      </c>
      <c r="AQ120" s="872"/>
      <c r="AR120" s="872"/>
      <c r="AS120" s="872"/>
      <c r="AT120" s="873"/>
      <c r="AU120" s="930" t="s">
        <v>458</v>
      </c>
      <c r="AV120" s="931"/>
      <c r="AW120" s="931"/>
      <c r="AX120" s="931"/>
      <c r="AY120" s="932"/>
      <c r="AZ120" s="907" t="s">
        <v>459</v>
      </c>
      <c r="BA120" s="852"/>
      <c r="BB120" s="852"/>
      <c r="BC120" s="852"/>
      <c r="BD120" s="852"/>
      <c r="BE120" s="852"/>
      <c r="BF120" s="852"/>
      <c r="BG120" s="852"/>
      <c r="BH120" s="852"/>
      <c r="BI120" s="852"/>
      <c r="BJ120" s="852"/>
      <c r="BK120" s="852"/>
      <c r="BL120" s="852"/>
      <c r="BM120" s="852"/>
      <c r="BN120" s="852"/>
      <c r="BO120" s="852"/>
      <c r="BP120" s="853"/>
      <c r="BQ120" s="908">
        <v>2068851</v>
      </c>
      <c r="BR120" s="889"/>
      <c r="BS120" s="889"/>
      <c r="BT120" s="889"/>
      <c r="BU120" s="889"/>
      <c r="BV120" s="889">
        <v>2122561</v>
      </c>
      <c r="BW120" s="889"/>
      <c r="BX120" s="889"/>
      <c r="BY120" s="889"/>
      <c r="BZ120" s="889"/>
      <c r="CA120" s="889">
        <v>1899775</v>
      </c>
      <c r="CB120" s="889"/>
      <c r="CC120" s="889"/>
      <c r="CD120" s="889"/>
      <c r="CE120" s="889"/>
      <c r="CF120" s="913">
        <v>53.5</v>
      </c>
      <c r="CG120" s="914"/>
      <c r="CH120" s="914"/>
      <c r="CI120" s="914"/>
      <c r="CJ120" s="914"/>
      <c r="CK120" s="915" t="s">
        <v>460</v>
      </c>
      <c r="CL120" s="899"/>
      <c r="CM120" s="899"/>
      <c r="CN120" s="899"/>
      <c r="CO120" s="900"/>
      <c r="CP120" s="919" t="s">
        <v>461</v>
      </c>
      <c r="CQ120" s="920"/>
      <c r="CR120" s="920"/>
      <c r="CS120" s="920"/>
      <c r="CT120" s="920"/>
      <c r="CU120" s="920"/>
      <c r="CV120" s="920"/>
      <c r="CW120" s="920"/>
      <c r="CX120" s="920"/>
      <c r="CY120" s="920"/>
      <c r="CZ120" s="920"/>
      <c r="DA120" s="920"/>
      <c r="DB120" s="920"/>
      <c r="DC120" s="920"/>
      <c r="DD120" s="920"/>
      <c r="DE120" s="920"/>
      <c r="DF120" s="921"/>
      <c r="DG120" s="908">
        <v>2280224</v>
      </c>
      <c r="DH120" s="889"/>
      <c r="DI120" s="889"/>
      <c r="DJ120" s="889"/>
      <c r="DK120" s="889"/>
      <c r="DL120" s="889">
        <v>2250987</v>
      </c>
      <c r="DM120" s="889"/>
      <c r="DN120" s="889"/>
      <c r="DO120" s="889"/>
      <c r="DP120" s="889"/>
      <c r="DQ120" s="889">
        <v>2449911</v>
      </c>
      <c r="DR120" s="889"/>
      <c r="DS120" s="889"/>
      <c r="DT120" s="889"/>
      <c r="DU120" s="889"/>
      <c r="DV120" s="890">
        <v>69</v>
      </c>
      <c r="DW120" s="890"/>
      <c r="DX120" s="890"/>
      <c r="DY120" s="890"/>
      <c r="DZ120" s="891"/>
    </row>
    <row r="121" spans="1:130" s="247" customFormat="1" ht="26.25" customHeight="1" x14ac:dyDescent="0.15">
      <c r="A121" s="864"/>
      <c r="B121" s="865"/>
      <c r="C121" s="910" t="s">
        <v>462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388</v>
      </c>
      <c r="AB121" s="824"/>
      <c r="AC121" s="824"/>
      <c r="AD121" s="824"/>
      <c r="AE121" s="825"/>
      <c r="AF121" s="826" t="s">
        <v>388</v>
      </c>
      <c r="AG121" s="824"/>
      <c r="AH121" s="824"/>
      <c r="AI121" s="824"/>
      <c r="AJ121" s="825"/>
      <c r="AK121" s="826" t="s">
        <v>388</v>
      </c>
      <c r="AL121" s="824"/>
      <c r="AM121" s="824"/>
      <c r="AN121" s="824"/>
      <c r="AO121" s="825"/>
      <c r="AP121" s="871" t="s">
        <v>388</v>
      </c>
      <c r="AQ121" s="872"/>
      <c r="AR121" s="872"/>
      <c r="AS121" s="872"/>
      <c r="AT121" s="873"/>
      <c r="AU121" s="933"/>
      <c r="AV121" s="934"/>
      <c r="AW121" s="934"/>
      <c r="AX121" s="934"/>
      <c r="AY121" s="935"/>
      <c r="AZ121" s="859" t="s">
        <v>463</v>
      </c>
      <c r="BA121" s="794"/>
      <c r="BB121" s="794"/>
      <c r="BC121" s="794"/>
      <c r="BD121" s="794"/>
      <c r="BE121" s="794"/>
      <c r="BF121" s="794"/>
      <c r="BG121" s="794"/>
      <c r="BH121" s="794"/>
      <c r="BI121" s="794"/>
      <c r="BJ121" s="794"/>
      <c r="BK121" s="794"/>
      <c r="BL121" s="794"/>
      <c r="BM121" s="794"/>
      <c r="BN121" s="794"/>
      <c r="BO121" s="794"/>
      <c r="BP121" s="795"/>
      <c r="BQ121" s="860">
        <v>324123</v>
      </c>
      <c r="BR121" s="861"/>
      <c r="BS121" s="861"/>
      <c r="BT121" s="861"/>
      <c r="BU121" s="861"/>
      <c r="BV121" s="861">
        <v>283944</v>
      </c>
      <c r="BW121" s="861"/>
      <c r="BX121" s="861"/>
      <c r="BY121" s="861"/>
      <c r="BZ121" s="861"/>
      <c r="CA121" s="861">
        <v>244054</v>
      </c>
      <c r="CB121" s="861"/>
      <c r="CC121" s="861"/>
      <c r="CD121" s="861"/>
      <c r="CE121" s="861"/>
      <c r="CF121" s="922">
        <v>6.9</v>
      </c>
      <c r="CG121" s="923"/>
      <c r="CH121" s="923"/>
      <c r="CI121" s="923"/>
      <c r="CJ121" s="923"/>
      <c r="CK121" s="916"/>
      <c r="CL121" s="902"/>
      <c r="CM121" s="902"/>
      <c r="CN121" s="902"/>
      <c r="CO121" s="903"/>
      <c r="CP121" s="882" t="s">
        <v>464</v>
      </c>
      <c r="CQ121" s="883"/>
      <c r="CR121" s="883"/>
      <c r="CS121" s="883"/>
      <c r="CT121" s="883"/>
      <c r="CU121" s="883"/>
      <c r="CV121" s="883"/>
      <c r="CW121" s="883"/>
      <c r="CX121" s="883"/>
      <c r="CY121" s="883"/>
      <c r="CZ121" s="883"/>
      <c r="DA121" s="883"/>
      <c r="DB121" s="883"/>
      <c r="DC121" s="883"/>
      <c r="DD121" s="883"/>
      <c r="DE121" s="883"/>
      <c r="DF121" s="884"/>
      <c r="DG121" s="860" t="s">
        <v>126</v>
      </c>
      <c r="DH121" s="861"/>
      <c r="DI121" s="861"/>
      <c r="DJ121" s="861"/>
      <c r="DK121" s="861"/>
      <c r="DL121" s="861" t="s">
        <v>388</v>
      </c>
      <c r="DM121" s="861"/>
      <c r="DN121" s="861"/>
      <c r="DO121" s="861"/>
      <c r="DP121" s="861"/>
      <c r="DQ121" s="861" t="s">
        <v>388</v>
      </c>
      <c r="DR121" s="861"/>
      <c r="DS121" s="861"/>
      <c r="DT121" s="861"/>
      <c r="DU121" s="861"/>
      <c r="DV121" s="838" t="s">
        <v>388</v>
      </c>
      <c r="DW121" s="838"/>
      <c r="DX121" s="838"/>
      <c r="DY121" s="838"/>
      <c r="DZ121" s="839"/>
    </row>
    <row r="122" spans="1:130" s="247" customFormat="1" ht="26.25" customHeight="1" x14ac:dyDescent="0.15">
      <c r="A122" s="864"/>
      <c r="B122" s="865"/>
      <c r="C122" s="868" t="s">
        <v>444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388</v>
      </c>
      <c r="AB122" s="824"/>
      <c r="AC122" s="824"/>
      <c r="AD122" s="824"/>
      <c r="AE122" s="825"/>
      <c r="AF122" s="826" t="s">
        <v>388</v>
      </c>
      <c r="AG122" s="824"/>
      <c r="AH122" s="824"/>
      <c r="AI122" s="824"/>
      <c r="AJ122" s="825"/>
      <c r="AK122" s="826" t="s">
        <v>388</v>
      </c>
      <c r="AL122" s="824"/>
      <c r="AM122" s="824"/>
      <c r="AN122" s="824"/>
      <c r="AO122" s="825"/>
      <c r="AP122" s="871" t="s">
        <v>388</v>
      </c>
      <c r="AQ122" s="872"/>
      <c r="AR122" s="872"/>
      <c r="AS122" s="872"/>
      <c r="AT122" s="873"/>
      <c r="AU122" s="933"/>
      <c r="AV122" s="934"/>
      <c r="AW122" s="934"/>
      <c r="AX122" s="934"/>
      <c r="AY122" s="935"/>
      <c r="AZ122" s="926" t="s">
        <v>465</v>
      </c>
      <c r="BA122" s="927"/>
      <c r="BB122" s="927"/>
      <c r="BC122" s="927"/>
      <c r="BD122" s="927"/>
      <c r="BE122" s="927"/>
      <c r="BF122" s="927"/>
      <c r="BG122" s="927"/>
      <c r="BH122" s="927"/>
      <c r="BI122" s="927"/>
      <c r="BJ122" s="927"/>
      <c r="BK122" s="927"/>
      <c r="BL122" s="927"/>
      <c r="BM122" s="927"/>
      <c r="BN122" s="927"/>
      <c r="BO122" s="927"/>
      <c r="BP122" s="928"/>
      <c r="BQ122" s="929">
        <v>5474617</v>
      </c>
      <c r="BR122" s="892"/>
      <c r="BS122" s="892"/>
      <c r="BT122" s="892"/>
      <c r="BU122" s="892"/>
      <c r="BV122" s="892">
        <v>5429078</v>
      </c>
      <c r="BW122" s="892"/>
      <c r="BX122" s="892"/>
      <c r="BY122" s="892"/>
      <c r="BZ122" s="892"/>
      <c r="CA122" s="892">
        <v>5502981</v>
      </c>
      <c r="CB122" s="892"/>
      <c r="CC122" s="892"/>
      <c r="CD122" s="892"/>
      <c r="CE122" s="892"/>
      <c r="CF122" s="893">
        <v>155.1</v>
      </c>
      <c r="CG122" s="894"/>
      <c r="CH122" s="894"/>
      <c r="CI122" s="894"/>
      <c r="CJ122" s="894"/>
      <c r="CK122" s="916"/>
      <c r="CL122" s="902"/>
      <c r="CM122" s="902"/>
      <c r="CN122" s="902"/>
      <c r="CO122" s="903"/>
      <c r="CP122" s="882" t="s">
        <v>466</v>
      </c>
      <c r="CQ122" s="883"/>
      <c r="CR122" s="883"/>
      <c r="CS122" s="883"/>
      <c r="CT122" s="883"/>
      <c r="CU122" s="883"/>
      <c r="CV122" s="883"/>
      <c r="CW122" s="883"/>
      <c r="CX122" s="883"/>
      <c r="CY122" s="883"/>
      <c r="CZ122" s="883"/>
      <c r="DA122" s="883"/>
      <c r="DB122" s="883"/>
      <c r="DC122" s="883"/>
      <c r="DD122" s="883"/>
      <c r="DE122" s="883"/>
      <c r="DF122" s="884"/>
      <c r="DG122" s="860" t="s">
        <v>388</v>
      </c>
      <c r="DH122" s="861"/>
      <c r="DI122" s="861"/>
      <c r="DJ122" s="861"/>
      <c r="DK122" s="861"/>
      <c r="DL122" s="861" t="s">
        <v>126</v>
      </c>
      <c r="DM122" s="861"/>
      <c r="DN122" s="861"/>
      <c r="DO122" s="861"/>
      <c r="DP122" s="861"/>
      <c r="DQ122" s="861" t="s">
        <v>126</v>
      </c>
      <c r="DR122" s="861"/>
      <c r="DS122" s="861"/>
      <c r="DT122" s="861"/>
      <c r="DU122" s="861"/>
      <c r="DV122" s="838" t="s">
        <v>126</v>
      </c>
      <c r="DW122" s="838"/>
      <c r="DX122" s="838"/>
      <c r="DY122" s="838"/>
      <c r="DZ122" s="839"/>
    </row>
    <row r="123" spans="1:130" s="247" customFormat="1" ht="26.25" customHeight="1" x14ac:dyDescent="0.15">
      <c r="A123" s="864"/>
      <c r="B123" s="865"/>
      <c r="C123" s="868" t="s">
        <v>450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126</v>
      </c>
      <c r="AB123" s="824"/>
      <c r="AC123" s="824"/>
      <c r="AD123" s="824"/>
      <c r="AE123" s="825"/>
      <c r="AF123" s="826" t="s">
        <v>126</v>
      </c>
      <c r="AG123" s="824"/>
      <c r="AH123" s="824"/>
      <c r="AI123" s="824"/>
      <c r="AJ123" s="825"/>
      <c r="AK123" s="826" t="s">
        <v>126</v>
      </c>
      <c r="AL123" s="824"/>
      <c r="AM123" s="824"/>
      <c r="AN123" s="824"/>
      <c r="AO123" s="825"/>
      <c r="AP123" s="871" t="s">
        <v>126</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467</v>
      </c>
      <c r="BP123" s="925"/>
      <c r="BQ123" s="879">
        <v>7867591</v>
      </c>
      <c r="BR123" s="880"/>
      <c r="BS123" s="880"/>
      <c r="BT123" s="880"/>
      <c r="BU123" s="880"/>
      <c r="BV123" s="880">
        <v>7835583</v>
      </c>
      <c r="BW123" s="880"/>
      <c r="BX123" s="880"/>
      <c r="BY123" s="880"/>
      <c r="BZ123" s="880"/>
      <c r="CA123" s="880">
        <v>7646810</v>
      </c>
      <c r="CB123" s="880"/>
      <c r="CC123" s="880"/>
      <c r="CD123" s="880"/>
      <c r="CE123" s="880"/>
      <c r="CF123" s="790"/>
      <c r="CG123" s="791"/>
      <c r="CH123" s="791"/>
      <c r="CI123" s="791"/>
      <c r="CJ123" s="881"/>
      <c r="CK123" s="916"/>
      <c r="CL123" s="902"/>
      <c r="CM123" s="902"/>
      <c r="CN123" s="902"/>
      <c r="CO123" s="903"/>
      <c r="CP123" s="882" t="s">
        <v>399</v>
      </c>
      <c r="CQ123" s="883"/>
      <c r="CR123" s="883"/>
      <c r="CS123" s="883"/>
      <c r="CT123" s="883"/>
      <c r="CU123" s="883"/>
      <c r="CV123" s="883"/>
      <c r="CW123" s="883"/>
      <c r="CX123" s="883"/>
      <c r="CY123" s="883"/>
      <c r="CZ123" s="883"/>
      <c r="DA123" s="883"/>
      <c r="DB123" s="883"/>
      <c r="DC123" s="883"/>
      <c r="DD123" s="883"/>
      <c r="DE123" s="883"/>
      <c r="DF123" s="884"/>
      <c r="DG123" s="823" t="s">
        <v>468</v>
      </c>
      <c r="DH123" s="824"/>
      <c r="DI123" s="824"/>
      <c r="DJ123" s="824"/>
      <c r="DK123" s="825"/>
      <c r="DL123" s="826" t="s">
        <v>126</v>
      </c>
      <c r="DM123" s="824"/>
      <c r="DN123" s="824"/>
      <c r="DO123" s="824"/>
      <c r="DP123" s="825"/>
      <c r="DQ123" s="826" t="s">
        <v>468</v>
      </c>
      <c r="DR123" s="824"/>
      <c r="DS123" s="824"/>
      <c r="DT123" s="824"/>
      <c r="DU123" s="825"/>
      <c r="DV123" s="871" t="s">
        <v>469</v>
      </c>
      <c r="DW123" s="872"/>
      <c r="DX123" s="872"/>
      <c r="DY123" s="872"/>
      <c r="DZ123" s="873"/>
    </row>
    <row r="124" spans="1:130" s="247" customFormat="1" ht="26.25" customHeight="1" thickBot="1" x14ac:dyDescent="0.2">
      <c r="A124" s="864"/>
      <c r="B124" s="865"/>
      <c r="C124" s="868" t="s">
        <v>453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126</v>
      </c>
      <c r="AB124" s="824"/>
      <c r="AC124" s="824"/>
      <c r="AD124" s="824"/>
      <c r="AE124" s="825"/>
      <c r="AF124" s="826" t="s">
        <v>469</v>
      </c>
      <c r="AG124" s="824"/>
      <c r="AH124" s="824"/>
      <c r="AI124" s="824"/>
      <c r="AJ124" s="825"/>
      <c r="AK124" s="826" t="s">
        <v>126</v>
      </c>
      <c r="AL124" s="824"/>
      <c r="AM124" s="824"/>
      <c r="AN124" s="824"/>
      <c r="AO124" s="825"/>
      <c r="AP124" s="871" t="s">
        <v>470</v>
      </c>
      <c r="AQ124" s="872"/>
      <c r="AR124" s="872"/>
      <c r="AS124" s="872"/>
      <c r="AT124" s="873"/>
      <c r="AU124" s="874" t="s">
        <v>471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33.799999999999997</v>
      </c>
      <c r="BR124" s="878"/>
      <c r="BS124" s="878"/>
      <c r="BT124" s="878"/>
      <c r="BU124" s="878"/>
      <c r="BV124" s="878">
        <v>25.5</v>
      </c>
      <c r="BW124" s="878"/>
      <c r="BX124" s="878"/>
      <c r="BY124" s="878"/>
      <c r="BZ124" s="878"/>
      <c r="CA124" s="878">
        <v>50.2</v>
      </c>
      <c r="CB124" s="878"/>
      <c r="CC124" s="878"/>
      <c r="CD124" s="878"/>
      <c r="CE124" s="878"/>
      <c r="CF124" s="768"/>
      <c r="CG124" s="769"/>
      <c r="CH124" s="769"/>
      <c r="CI124" s="769"/>
      <c r="CJ124" s="909"/>
      <c r="CK124" s="917"/>
      <c r="CL124" s="917"/>
      <c r="CM124" s="917"/>
      <c r="CN124" s="917"/>
      <c r="CO124" s="918"/>
      <c r="CP124" s="882" t="s">
        <v>472</v>
      </c>
      <c r="CQ124" s="883"/>
      <c r="CR124" s="883"/>
      <c r="CS124" s="883"/>
      <c r="CT124" s="883"/>
      <c r="CU124" s="883"/>
      <c r="CV124" s="883"/>
      <c r="CW124" s="883"/>
      <c r="CX124" s="883"/>
      <c r="CY124" s="883"/>
      <c r="CZ124" s="883"/>
      <c r="DA124" s="883"/>
      <c r="DB124" s="883"/>
      <c r="DC124" s="883"/>
      <c r="DD124" s="883"/>
      <c r="DE124" s="883"/>
      <c r="DF124" s="884"/>
      <c r="DG124" s="806" t="s">
        <v>126</v>
      </c>
      <c r="DH124" s="807"/>
      <c r="DI124" s="807"/>
      <c r="DJ124" s="807"/>
      <c r="DK124" s="808"/>
      <c r="DL124" s="809" t="s">
        <v>473</v>
      </c>
      <c r="DM124" s="807"/>
      <c r="DN124" s="807"/>
      <c r="DO124" s="807"/>
      <c r="DP124" s="808"/>
      <c r="DQ124" s="809" t="s">
        <v>469</v>
      </c>
      <c r="DR124" s="807"/>
      <c r="DS124" s="807"/>
      <c r="DT124" s="807"/>
      <c r="DU124" s="808"/>
      <c r="DV124" s="895" t="s">
        <v>126</v>
      </c>
      <c r="DW124" s="896"/>
      <c r="DX124" s="896"/>
      <c r="DY124" s="896"/>
      <c r="DZ124" s="897"/>
    </row>
    <row r="125" spans="1:130" s="247" customFormat="1" ht="26.25" customHeight="1" x14ac:dyDescent="0.15">
      <c r="A125" s="864"/>
      <c r="B125" s="865"/>
      <c r="C125" s="868" t="s">
        <v>455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126</v>
      </c>
      <c r="AB125" s="824"/>
      <c r="AC125" s="824"/>
      <c r="AD125" s="824"/>
      <c r="AE125" s="825"/>
      <c r="AF125" s="826" t="s">
        <v>126</v>
      </c>
      <c r="AG125" s="824"/>
      <c r="AH125" s="824"/>
      <c r="AI125" s="824"/>
      <c r="AJ125" s="825"/>
      <c r="AK125" s="826" t="s">
        <v>126</v>
      </c>
      <c r="AL125" s="824"/>
      <c r="AM125" s="824"/>
      <c r="AN125" s="824"/>
      <c r="AO125" s="825"/>
      <c r="AP125" s="871" t="s">
        <v>468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474</v>
      </c>
      <c r="CL125" s="899"/>
      <c r="CM125" s="899"/>
      <c r="CN125" s="899"/>
      <c r="CO125" s="900"/>
      <c r="CP125" s="907" t="s">
        <v>475</v>
      </c>
      <c r="CQ125" s="852"/>
      <c r="CR125" s="852"/>
      <c r="CS125" s="852"/>
      <c r="CT125" s="852"/>
      <c r="CU125" s="852"/>
      <c r="CV125" s="852"/>
      <c r="CW125" s="852"/>
      <c r="CX125" s="852"/>
      <c r="CY125" s="852"/>
      <c r="CZ125" s="852"/>
      <c r="DA125" s="852"/>
      <c r="DB125" s="852"/>
      <c r="DC125" s="852"/>
      <c r="DD125" s="852"/>
      <c r="DE125" s="852"/>
      <c r="DF125" s="853"/>
      <c r="DG125" s="908" t="s">
        <v>476</v>
      </c>
      <c r="DH125" s="889"/>
      <c r="DI125" s="889"/>
      <c r="DJ125" s="889"/>
      <c r="DK125" s="889"/>
      <c r="DL125" s="889" t="s">
        <v>126</v>
      </c>
      <c r="DM125" s="889"/>
      <c r="DN125" s="889"/>
      <c r="DO125" s="889"/>
      <c r="DP125" s="889"/>
      <c r="DQ125" s="889" t="s">
        <v>126</v>
      </c>
      <c r="DR125" s="889"/>
      <c r="DS125" s="889"/>
      <c r="DT125" s="889"/>
      <c r="DU125" s="889"/>
      <c r="DV125" s="890" t="s">
        <v>126</v>
      </c>
      <c r="DW125" s="890"/>
      <c r="DX125" s="890"/>
      <c r="DY125" s="890"/>
      <c r="DZ125" s="891"/>
    </row>
    <row r="126" spans="1:130" s="247" customFormat="1" ht="26.25" customHeight="1" thickBot="1" x14ac:dyDescent="0.2">
      <c r="A126" s="864"/>
      <c r="B126" s="865"/>
      <c r="C126" s="868" t="s">
        <v>457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126</v>
      </c>
      <c r="AB126" s="824"/>
      <c r="AC126" s="824"/>
      <c r="AD126" s="824"/>
      <c r="AE126" s="825"/>
      <c r="AF126" s="826" t="s">
        <v>477</v>
      </c>
      <c r="AG126" s="824"/>
      <c r="AH126" s="824"/>
      <c r="AI126" s="824"/>
      <c r="AJ126" s="825"/>
      <c r="AK126" s="826" t="s">
        <v>126</v>
      </c>
      <c r="AL126" s="824"/>
      <c r="AM126" s="824"/>
      <c r="AN126" s="824"/>
      <c r="AO126" s="825"/>
      <c r="AP126" s="871" t="s">
        <v>477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478</v>
      </c>
      <c r="CQ126" s="794"/>
      <c r="CR126" s="794"/>
      <c r="CS126" s="794"/>
      <c r="CT126" s="794"/>
      <c r="CU126" s="794"/>
      <c r="CV126" s="794"/>
      <c r="CW126" s="794"/>
      <c r="CX126" s="794"/>
      <c r="CY126" s="794"/>
      <c r="CZ126" s="794"/>
      <c r="DA126" s="794"/>
      <c r="DB126" s="794"/>
      <c r="DC126" s="794"/>
      <c r="DD126" s="794"/>
      <c r="DE126" s="794"/>
      <c r="DF126" s="795"/>
      <c r="DG126" s="860" t="s">
        <v>470</v>
      </c>
      <c r="DH126" s="861"/>
      <c r="DI126" s="861"/>
      <c r="DJ126" s="861"/>
      <c r="DK126" s="861"/>
      <c r="DL126" s="861" t="s">
        <v>126</v>
      </c>
      <c r="DM126" s="861"/>
      <c r="DN126" s="861"/>
      <c r="DO126" s="861"/>
      <c r="DP126" s="861"/>
      <c r="DQ126" s="861" t="s">
        <v>126</v>
      </c>
      <c r="DR126" s="861"/>
      <c r="DS126" s="861"/>
      <c r="DT126" s="861"/>
      <c r="DU126" s="861"/>
      <c r="DV126" s="838" t="s">
        <v>126</v>
      </c>
      <c r="DW126" s="838"/>
      <c r="DX126" s="838"/>
      <c r="DY126" s="838"/>
      <c r="DZ126" s="839"/>
    </row>
    <row r="127" spans="1:130" s="247" customFormat="1" ht="26.25" customHeight="1" x14ac:dyDescent="0.15">
      <c r="A127" s="866"/>
      <c r="B127" s="867"/>
      <c r="C127" s="885" t="s">
        <v>479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126</v>
      </c>
      <c r="AB127" s="824"/>
      <c r="AC127" s="824"/>
      <c r="AD127" s="824"/>
      <c r="AE127" s="825"/>
      <c r="AF127" s="826" t="s">
        <v>470</v>
      </c>
      <c r="AG127" s="824"/>
      <c r="AH127" s="824"/>
      <c r="AI127" s="824"/>
      <c r="AJ127" s="825"/>
      <c r="AK127" s="826" t="s">
        <v>126</v>
      </c>
      <c r="AL127" s="824"/>
      <c r="AM127" s="824"/>
      <c r="AN127" s="824"/>
      <c r="AO127" s="825"/>
      <c r="AP127" s="871" t="s">
        <v>126</v>
      </c>
      <c r="AQ127" s="872"/>
      <c r="AR127" s="872"/>
      <c r="AS127" s="872"/>
      <c r="AT127" s="873"/>
      <c r="AU127" s="283"/>
      <c r="AV127" s="283"/>
      <c r="AW127" s="283"/>
      <c r="AX127" s="888" t="s">
        <v>480</v>
      </c>
      <c r="AY127" s="856"/>
      <c r="AZ127" s="856"/>
      <c r="BA127" s="856"/>
      <c r="BB127" s="856"/>
      <c r="BC127" s="856"/>
      <c r="BD127" s="856"/>
      <c r="BE127" s="857"/>
      <c r="BF127" s="855" t="s">
        <v>481</v>
      </c>
      <c r="BG127" s="856"/>
      <c r="BH127" s="856"/>
      <c r="BI127" s="856"/>
      <c r="BJ127" s="856"/>
      <c r="BK127" s="856"/>
      <c r="BL127" s="857"/>
      <c r="BM127" s="855" t="s">
        <v>482</v>
      </c>
      <c r="BN127" s="856"/>
      <c r="BO127" s="856"/>
      <c r="BP127" s="856"/>
      <c r="BQ127" s="856"/>
      <c r="BR127" s="856"/>
      <c r="BS127" s="857"/>
      <c r="BT127" s="855" t="s">
        <v>483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484</v>
      </c>
      <c r="CQ127" s="794"/>
      <c r="CR127" s="794"/>
      <c r="CS127" s="794"/>
      <c r="CT127" s="794"/>
      <c r="CU127" s="794"/>
      <c r="CV127" s="794"/>
      <c r="CW127" s="794"/>
      <c r="CX127" s="794"/>
      <c r="CY127" s="794"/>
      <c r="CZ127" s="794"/>
      <c r="DA127" s="794"/>
      <c r="DB127" s="794"/>
      <c r="DC127" s="794"/>
      <c r="DD127" s="794"/>
      <c r="DE127" s="794"/>
      <c r="DF127" s="795"/>
      <c r="DG127" s="860" t="s">
        <v>126</v>
      </c>
      <c r="DH127" s="861"/>
      <c r="DI127" s="861"/>
      <c r="DJ127" s="861"/>
      <c r="DK127" s="861"/>
      <c r="DL127" s="861" t="s">
        <v>126</v>
      </c>
      <c r="DM127" s="861"/>
      <c r="DN127" s="861"/>
      <c r="DO127" s="861"/>
      <c r="DP127" s="861"/>
      <c r="DQ127" s="861" t="s">
        <v>126</v>
      </c>
      <c r="DR127" s="861"/>
      <c r="DS127" s="861"/>
      <c r="DT127" s="861"/>
      <c r="DU127" s="861"/>
      <c r="DV127" s="838" t="s">
        <v>470</v>
      </c>
      <c r="DW127" s="838"/>
      <c r="DX127" s="838"/>
      <c r="DY127" s="838"/>
      <c r="DZ127" s="839"/>
    </row>
    <row r="128" spans="1:130" s="247" customFormat="1" ht="26.25" customHeight="1" thickBot="1" x14ac:dyDescent="0.2">
      <c r="A128" s="840" t="s">
        <v>485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486</v>
      </c>
      <c r="X128" s="842"/>
      <c r="Y128" s="842"/>
      <c r="Z128" s="843"/>
      <c r="AA128" s="844">
        <v>20909</v>
      </c>
      <c r="AB128" s="845"/>
      <c r="AC128" s="845"/>
      <c r="AD128" s="845"/>
      <c r="AE128" s="846"/>
      <c r="AF128" s="847">
        <v>22474</v>
      </c>
      <c r="AG128" s="845"/>
      <c r="AH128" s="845"/>
      <c r="AI128" s="845"/>
      <c r="AJ128" s="846"/>
      <c r="AK128" s="847">
        <v>21445</v>
      </c>
      <c r="AL128" s="845"/>
      <c r="AM128" s="845"/>
      <c r="AN128" s="845"/>
      <c r="AO128" s="846"/>
      <c r="AP128" s="848"/>
      <c r="AQ128" s="849"/>
      <c r="AR128" s="849"/>
      <c r="AS128" s="849"/>
      <c r="AT128" s="850"/>
      <c r="AU128" s="283"/>
      <c r="AV128" s="283"/>
      <c r="AW128" s="283"/>
      <c r="AX128" s="851" t="s">
        <v>487</v>
      </c>
      <c r="AY128" s="852"/>
      <c r="AZ128" s="852"/>
      <c r="BA128" s="852"/>
      <c r="BB128" s="852"/>
      <c r="BC128" s="852"/>
      <c r="BD128" s="852"/>
      <c r="BE128" s="853"/>
      <c r="BF128" s="830" t="s">
        <v>126</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488</v>
      </c>
      <c r="CQ128" s="772"/>
      <c r="CR128" s="772"/>
      <c r="CS128" s="772"/>
      <c r="CT128" s="772"/>
      <c r="CU128" s="772"/>
      <c r="CV128" s="772"/>
      <c r="CW128" s="772"/>
      <c r="CX128" s="772"/>
      <c r="CY128" s="772"/>
      <c r="CZ128" s="772"/>
      <c r="DA128" s="772"/>
      <c r="DB128" s="772"/>
      <c r="DC128" s="772"/>
      <c r="DD128" s="772"/>
      <c r="DE128" s="772"/>
      <c r="DF128" s="773"/>
      <c r="DG128" s="834" t="s">
        <v>470</v>
      </c>
      <c r="DH128" s="835"/>
      <c r="DI128" s="835"/>
      <c r="DJ128" s="835"/>
      <c r="DK128" s="835"/>
      <c r="DL128" s="835" t="s">
        <v>126</v>
      </c>
      <c r="DM128" s="835"/>
      <c r="DN128" s="835"/>
      <c r="DO128" s="835"/>
      <c r="DP128" s="835"/>
      <c r="DQ128" s="835" t="s">
        <v>477</v>
      </c>
      <c r="DR128" s="835"/>
      <c r="DS128" s="835"/>
      <c r="DT128" s="835"/>
      <c r="DU128" s="835"/>
      <c r="DV128" s="836" t="s">
        <v>126</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489</v>
      </c>
      <c r="X129" s="821"/>
      <c r="Y129" s="821"/>
      <c r="Z129" s="822"/>
      <c r="AA129" s="823">
        <v>3869636</v>
      </c>
      <c r="AB129" s="824"/>
      <c r="AC129" s="824"/>
      <c r="AD129" s="824"/>
      <c r="AE129" s="825"/>
      <c r="AF129" s="826">
        <v>3932270</v>
      </c>
      <c r="AG129" s="824"/>
      <c r="AH129" s="824"/>
      <c r="AI129" s="824"/>
      <c r="AJ129" s="825"/>
      <c r="AK129" s="826">
        <v>4038896</v>
      </c>
      <c r="AL129" s="824"/>
      <c r="AM129" s="824"/>
      <c r="AN129" s="824"/>
      <c r="AO129" s="825"/>
      <c r="AP129" s="827"/>
      <c r="AQ129" s="828"/>
      <c r="AR129" s="828"/>
      <c r="AS129" s="828"/>
      <c r="AT129" s="829"/>
      <c r="AU129" s="285"/>
      <c r="AV129" s="285"/>
      <c r="AW129" s="285"/>
      <c r="AX129" s="793" t="s">
        <v>490</v>
      </c>
      <c r="AY129" s="794"/>
      <c r="AZ129" s="794"/>
      <c r="BA129" s="794"/>
      <c r="BB129" s="794"/>
      <c r="BC129" s="794"/>
      <c r="BD129" s="794"/>
      <c r="BE129" s="795"/>
      <c r="BF129" s="813" t="s">
        <v>126</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492</v>
      </c>
      <c r="X130" s="821"/>
      <c r="Y130" s="821"/>
      <c r="Z130" s="822"/>
      <c r="AA130" s="823">
        <v>484971</v>
      </c>
      <c r="AB130" s="824"/>
      <c r="AC130" s="824"/>
      <c r="AD130" s="824"/>
      <c r="AE130" s="825"/>
      <c r="AF130" s="826">
        <v>485208</v>
      </c>
      <c r="AG130" s="824"/>
      <c r="AH130" s="824"/>
      <c r="AI130" s="824"/>
      <c r="AJ130" s="825"/>
      <c r="AK130" s="826">
        <v>490391</v>
      </c>
      <c r="AL130" s="824"/>
      <c r="AM130" s="824"/>
      <c r="AN130" s="824"/>
      <c r="AO130" s="825"/>
      <c r="AP130" s="827"/>
      <c r="AQ130" s="828"/>
      <c r="AR130" s="828"/>
      <c r="AS130" s="828"/>
      <c r="AT130" s="829"/>
      <c r="AU130" s="285"/>
      <c r="AV130" s="285"/>
      <c r="AW130" s="285"/>
      <c r="AX130" s="793" t="s">
        <v>493</v>
      </c>
      <c r="AY130" s="794"/>
      <c r="AZ130" s="794"/>
      <c r="BA130" s="794"/>
      <c r="BB130" s="794"/>
      <c r="BC130" s="794"/>
      <c r="BD130" s="794"/>
      <c r="BE130" s="795"/>
      <c r="BF130" s="796">
        <v>5.7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494</v>
      </c>
      <c r="X131" s="804"/>
      <c r="Y131" s="804"/>
      <c r="Z131" s="805"/>
      <c r="AA131" s="806">
        <v>3384665</v>
      </c>
      <c r="AB131" s="807"/>
      <c r="AC131" s="807"/>
      <c r="AD131" s="807"/>
      <c r="AE131" s="808"/>
      <c r="AF131" s="809">
        <v>3447062</v>
      </c>
      <c r="AG131" s="807"/>
      <c r="AH131" s="807"/>
      <c r="AI131" s="807"/>
      <c r="AJ131" s="808"/>
      <c r="AK131" s="809">
        <v>3548505</v>
      </c>
      <c r="AL131" s="807"/>
      <c r="AM131" s="807"/>
      <c r="AN131" s="807"/>
      <c r="AO131" s="808"/>
      <c r="AP131" s="810"/>
      <c r="AQ131" s="811"/>
      <c r="AR131" s="811"/>
      <c r="AS131" s="811"/>
      <c r="AT131" s="812"/>
      <c r="AU131" s="285"/>
      <c r="AV131" s="285"/>
      <c r="AW131" s="285"/>
      <c r="AX131" s="771" t="s">
        <v>495</v>
      </c>
      <c r="AY131" s="772"/>
      <c r="AZ131" s="772"/>
      <c r="BA131" s="772"/>
      <c r="BB131" s="772"/>
      <c r="BC131" s="772"/>
      <c r="BD131" s="772"/>
      <c r="BE131" s="773"/>
      <c r="BF131" s="774">
        <v>50.2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497</v>
      </c>
      <c r="W132" s="784"/>
      <c r="X132" s="784"/>
      <c r="Y132" s="784"/>
      <c r="Z132" s="785"/>
      <c r="AA132" s="786">
        <v>5.4918285859999996</v>
      </c>
      <c r="AB132" s="787"/>
      <c r="AC132" s="787"/>
      <c r="AD132" s="787"/>
      <c r="AE132" s="788"/>
      <c r="AF132" s="789">
        <v>5.7154469519999997</v>
      </c>
      <c r="AG132" s="787"/>
      <c r="AH132" s="787"/>
      <c r="AI132" s="787"/>
      <c r="AJ132" s="788"/>
      <c r="AK132" s="789">
        <v>6.0421332330000004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498</v>
      </c>
      <c r="W133" s="763"/>
      <c r="X133" s="763"/>
      <c r="Y133" s="763"/>
      <c r="Z133" s="764"/>
      <c r="AA133" s="765">
        <v>5.3</v>
      </c>
      <c r="AB133" s="766"/>
      <c r="AC133" s="766"/>
      <c r="AD133" s="766"/>
      <c r="AE133" s="767"/>
      <c r="AF133" s="765">
        <v>5.3</v>
      </c>
      <c r="AG133" s="766"/>
      <c r="AH133" s="766"/>
      <c r="AI133" s="766"/>
      <c r="AJ133" s="767"/>
      <c r="AK133" s="765">
        <v>5.7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sg/Nox2mVnuWuqvIBEo6LNidTAoVC6WidDoiRf9wNvSzc7TDfi2gzYjCi8XyzTD9kM75EWxN/JaaqluZHF/Lw==" saltValue="++OIu2v3Dr6Uni6hMFhc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ughLc/8W5mnAcJHMPWv9+yY01u3EcrEDS/1Us9EsRgS6lrMPyCP7XBGJwCH7yTOXVB7zk6WZCVFdQipQG08Aw==" saltValue="zk06zhAmsj0/rPrm9qF+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mb5rXv22TTslTes0kx0kz1+M0eK/j4KA89tj4zwmwV+NrjWGOWQTs1cMI/597W+IjjcjfyYb1ZmM5oou/7dA==" saltValue="o2kF2uo0XGsnqL4k8W9F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507</v>
      </c>
      <c r="AL9" s="1193"/>
      <c r="AM9" s="1193"/>
      <c r="AN9" s="1194"/>
      <c r="AO9" s="313">
        <v>1120465</v>
      </c>
      <c r="AP9" s="313">
        <v>56074</v>
      </c>
      <c r="AQ9" s="314">
        <v>81607</v>
      </c>
      <c r="AR9" s="315">
        <v>-31.3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508</v>
      </c>
      <c r="AL10" s="1193"/>
      <c r="AM10" s="1193"/>
      <c r="AN10" s="1194"/>
      <c r="AO10" s="316">
        <v>140248</v>
      </c>
      <c r="AP10" s="316">
        <v>7019</v>
      </c>
      <c r="AQ10" s="317">
        <v>8429</v>
      </c>
      <c r="AR10" s="318">
        <v>-16.7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509</v>
      </c>
      <c r="AL11" s="1193"/>
      <c r="AM11" s="1193"/>
      <c r="AN11" s="1194"/>
      <c r="AO11" s="316">
        <v>217073</v>
      </c>
      <c r="AP11" s="316">
        <v>10863</v>
      </c>
      <c r="AQ11" s="317">
        <v>12564</v>
      </c>
      <c r="AR11" s="318">
        <v>-13.5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510</v>
      </c>
      <c r="AL12" s="1193"/>
      <c r="AM12" s="1193"/>
      <c r="AN12" s="1194"/>
      <c r="AO12" s="316">
        <v>540</v>
      </c>
      <c r="AP12" s="316">
        <v>27</v>
      </c>
      <c r="AQ12" s="317">
        <v>603</v>
      </c>
      <c r="AR12" s="318">
        <v>-95.5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511</v>
      </c>
      <c r="AL13" s="1193"/>
      <c r="AM13" s="1193"/>
      <c r="AN13" s="1194"/>
      <c r="AO13" s="316" t="s">
        <v>512</v>
      </c>
      <c r="AP13" s="316" t="s">
        <v>512</v>
      </c>
      <c r="AQ13" s="317">
        <v>5</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513</v>
      </c>
      <c r="AL14" s="1193"/>
      <c r="AM14" s="1193"/>
      <c r="AN14" s="1194"/>
      <c r="AO14" s="316" t="s">
        <v>512</v>
      </c>
      <c r="AP14" s="316" t="s">
        <v>512</v>
      </c>
      <c r="AQ14" s="317">
        <v>4049</v>
      </c>
      <c r="AR14" s="318" t="s">
        <v>512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514</v>
      </c>
      <c r="AL15" s="1193"/>
      <c r="AM15" s="1193"/>
      <c r="AN15" s="1194"/>
      <c r="AO15" s="316">
        <v>13803</v>
      </c>
      <c r="AP15" s="316">
        <v>691</v>
      </c>
      <c r="AQ15" s="317">
        <v>2220</v>
      </c>
      <c r="AR15" s="318">
        <v>-68.900000000000006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515</v>
      </c>
      <c r="AL16" s="1196"/>
      <c r="AM16" s="1196"/>
      <c r="AN16" s="1197"/>
      <c r="AO16" s="316">
        <v>-114526</v>
      </c>
      <c r="AP16" s="316">
        <v>-5731</v>
      </c>
      <c r="AQ16" s="317">
        <v>-7287</v>
      </c>
      <c r="AR16" s="318">
        <v>-21.4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1377603</v>
      </c>
      <c r="AP17" s="316">
        <v>68942</v>
      </c>
      <c r="AQ17" s="317">
        <v>102189</v>
      </c>
      <c r="AR17" s="318">
        <v>-32.5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520</v>
      </c>
      <c r="AL21" s="1190"/>
      <c r="AM21" s="1190"/>
      <c r="AN21" s="1191"/>
      <c r="AO21" s="328">
        <v>6.06</v>
      </c>
      <c r="AP21" s="329">
        <v>9.43</v>
      </c>
      <c r="AQ21" s="330">
        <v>-3.37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521</v>
      </c>
      <c r="AL22" s="1190"/>
      <c r="AM22" s="1190"/>
      <c r="AN22" s="1191"/>
      <c r="AO22" s="333">
        <v>98.5</v>
      </c>
      <c r="AP22" s="334">
        <v>96.9</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525</v>
      </c>
      <c r="AL32" s="1181"/>
      <c r="AM32" s="1181"/>
      <c r="AN32" s="1182"/>
      <c r="AO32" s="343">
        <v>540272</v>
      </c>
      <c r="AP32" s="343">
        <v>27038</v>
      </c>
      <c r="AQ32" s="344">
        <v>48351</v>
      </c>
      <c r="AR32" s="345">
        <v>-44.1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526</v>
      </c>
      <c r="AL33" s="1181"/>
      <c r="AM33" s="1181"/>
      <c r="AN33" s="1182"/>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527</v>
      </c>
      <c r="AL34" s="1181"/>
      <c r="AM34" s="1181"/>
      <c r="AN34" s="1182"/>
      <c r="AO34" s="343" t="s">
        <v>512</v>
      </c>
      <c r="AP34" s="343" t="s">
        <v>512</v>
      </c>
      <c r="AQ34" s="344">
        <v>3</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528</v>
      </c>
      <c r="AL35" s="1181"/>
      <c r="AM35" s="1181"/>
      <c r="AN35" s="1182"/>
      <c r="AO35" s="343">
        <v>146348</v>
      </c>
      <c r="AP35" s="343">
        <v>7324</v>
      </c>
      <c r="AQ35" s="344">
        <v>15327</v>
      </c>
      <c r="AR35" s="345">
        <v>-52.2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529</v>
      </c>
      <c r="AL36" s="1181"/>
      <c r="AM36" s="1181"/>
      <c r="AN36" s="1182"/>
      <c r="AO36" s="343">
        <v>39591</v>
      </c>
      <c r="AP36" s="343">
        <v>1981</v>
      </c>
      <c r="AQ36" s="344">
        <v>3222</v>
      </c>
      <c r="AR36" s="345">
        <v>-38.5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530</v>
      </c>
      <c r="AL37" s="1181"/>
      <c r="AM37" s="1181"/>
      <c r="AN37" s="1182"/>
      <c r="AO37" s="343" t="s">
        <v>512</v>
      </c>
      <c r="AP37" s="343" t="s">
        <v>512</v>
      </c>
      <c r="AQ37" s="344">
        <v>486</v>
      </c>
      <c r="AR37" s="345" t="s">
        <v>512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531</v>
      </c>
      <c r="AL38" s="1184"/>
      <c r="AM38" s="1184"/>
      <c r="AN38" s="1185"/>
      <c r="AO38" s="346">
        <v>30</v>
      </c>
      <c r="AP38" s="346">
        <v>2</v>
      </c>
      <c r="AQ38" s="347">
        <v>7</v>
      </c>
      <c r="AR38" s="335">
        <v>-71.400000000000006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532</v>
      </c>
      <c r="AL39" s="1184"/>
      <c r="AM39" s="1184"/>
      <c r="AN39" s="1185"/>
      <c r="AO39" s="343">
        <v>-21445</v>
      </c>
      <c r="AP39" s="343">
        <v>-1073</v>
      </c>
      <c r="AQ39" s="344">
        <v>-3375</v>
      </c>
      <c r="AR39" s="345">
        <v>-68.2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533</v>
      </c>
      <c r="AL40" s="1181"/>
      <c r="AM40" s="1181"/>
      <c r="AN40" s="1182"/>
      <c r="AO40" s="343">
        <v>-490391</v>
      </c>
      <c r="AP40" s="343">
        <v>-24542</v>
      </c>
      <c r="AQ40" s="344">
        <v>-44517</v>
      </c>
      <c r="AR40" s="345">
        <v>-44.9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214405</v>
      </c>
      <c r="AP41" s="343">
        <v>10730</v>
      </c>
      <c r="AQ41" s="344">
        <v>19506</v>
      </c>
      <c r="AR41" s="345">
        <v>-45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502</v>
      </c>
      <c r="AN49" s="1175" t="s">
        <v>537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857653</v>
      </c>
      <c r="AN51" s="365">
        <v>45364</v>
      </c>
      <c r="AO51" s="366">
        <v>-54.8</v>
      </c>
      <c r="AP51" s="367">
        <v>69469</v>
      </c>
      <c r="AQ51" s="368">
        <v>-18.5</v>
      </c>
      <c r="AR51" s="369">
        <v>-36.299999999999997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64312</v>
      </c>
      <c r="AN52" s="373">
        <v>3402</v>
      </c>
      <c r="AO52" s="374">
        <v>-73.5</v>
      </c>
      <c r="AP52" s="375">
        <v>38215</v>
      </c>
      <c r="AQ52" s="376">
        <v>-1.6</v>
      </c>
      <c r="AR52" s="377">
        <v>-71.900000000000006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968437</v>
      </c>
      <c r="AN53" s="365">
        <v>50363</v>
      </c>
      <c r="AO53" s="366">
        <v>11</v>
      </c>
      <c r="AP53" s="367">
        <v>67293</v>
      </c>
      <c r="AQ53" s="368">
        <v>-3.1</v>
      </c>
      <c r="AR53" s="369">
        <v>14.1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49101</v>
      </c>
      <c r="AN54" s="373">
        <v>2553</v>
      </c>
      <c r="AO54" s="374">
        <v>-25</v>
      </c>
      <c r="AP54" s="375">
        <v>35076</v>
      </c>
      <c r="AQ54" s="376">
        <v>-8.1999999999999993</v>
      </c>
      <c r="AR54" s="377">
        <v>-16.8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702614</v>
      </c>
      <c r="AN55" s="365">
        <v>35871</v>
      </c>
      <c r="AO55" s="366">
        <v>-28.8</v>
      </c>
      <c r="AP55" s="367">
        <v>67343</v>
      </c>
      <c r="AQ55" s="368">
        <v>0.1</v>
      </c>
      <c r="AR55" s="369">
        <v>-28.9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11485</v>
      </c>
      <c r="AN56" s="373">
        <v>586</v>
      </c>
      <c r="AO56" s="374">
        <v>-77</v>
      </c>
      <c r="AP56" s="375">
        <v>32865</v>
      </c>
      <c r="AQ56" s="376">
        <v>-6.3</v>
      </c>
      <c r="AR56" s="377">
        <v>-70.7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594000</v>
      </c>
      <c r="AN57" s="365">
        <v>29985</v>
      </c>
      <c r="AO57" s="366">
        <v>-16.399999999999999</v>
      </c>
      <c r="AP57" s="367">
        <v>73475</v>
      </c>
      <c r="AQ57" s="368">
        <v>9.1</v>
      </c>
      <c r="AR57" s="369">
        <v>-25.5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124786</v>
      </c>
      <c r="AN58" s="373">
        <v>6299</v>
      </c>
      <c r="AO58" s="374">
        <v>974.9</v>
      </c>
      <c r="AP58" s="375">
        <v>43072</v>
      </c>
      <c r="AQ58" s="376">
        <v>31.1</v>
      </c>
      <c r="AR58" s="377">
        <v>943.8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1452580</v>
      </c>
      <c r="AN59" s="365">
        <v>72694</v>
      </c>
      <c r="AO59" s="366">
        <v>142.4</v>
      </c>
      <c r="AP59" s="367">
        <v>87464</v>
      </c>
      <c r="AQ59" s="368">
        <v>19</v>
      </c>
      <c r="AR59" s="369">
        <v>123.4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283230</v>
      </c>
      <c r="AN60" s="373">
        <v>14174</v>
      </c>
      <c r="AO60" s="374">
        <v>125</v>
      </c>
      <c r="AP60" s="375">
        <v>47479</v>
      </c>
      <c r="AQ60" s="376">
        <v>10.199999999999999</v>
      </c>
      <c r="AR60" s="377">
        <v>114.8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915057</v>
      </c>
      <c r="AN61" s="380">
        <v>46855</v>
      </c>
      <c r="AO61" s="381">
        <v>10.7</v>
      </c>
      <c r="AP61" s="382">
        <v>73009</v>
      </c>
      <c r="AQ61" s="383">
        <v>1.3</v>
      </c>
      <c r="AR61" s="369">
        <v>9.4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106583</v>
      </c>
      <c r="AN62" s="373">
        <v>5403</v>
      </c>
      <c r="AO62" s="374">
        <v>184.9</v>
      </c>
      <c r="AP62" s="375">
        <v>39341</v>
      </c>
      <c r="AQ62" s="376">
        <v>5</v>
      </c>
      <c r="AR62" s="377">
        <v>179.9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OJgQpYcPv6TO2S3PbNsASt3mMP5H/w9/mRBCHcKy+ETOpAz3rhZjsSYkUgQVU2XcQbsqzWgn3kPgqTOh137Rw==" saltValue="45rWyed592kSTNZ9yaN0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el6XgnNhULLNRKo5hlsNTR8EAoxYVD1abpejBdmrI4IjJFpc7q8e9w4dwovGgBySjTEfnseumGL2cXWTa4nXbQ==" saltValue="6R5zENCakqjikxL7Kw9m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2OitOy9pGq0g3YlKcTpvxENhY7c+o3mjuhJ80trqePnY7hiweQ/UEmwfL31j6WkGwlm5zgp4T9RZt0NkF+iMOw==" saltValue="vNF4E3bTUlg/25/62sdv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8" t="s">
        <v>3</v>
      </c>
      <c r="D47" s="1198"/>
      <c r="E47" s="1199"/>
      <c r="F47" s="11">
        <v>36.909999999999997</v>
      </c>
      <c r="G47" s="12">
        <v>39.21</v>
      </c>
      <c r="H47" s="12">
        <v>39.549999999999997</v>
      </c>
      <c r="I47" s="12">
        <v>38.58</v>
      </c>
      <c r="J47" s="13">
        <v>37.35</v>
      </c>
    </row>
    <row r="48" spans="2:10" ht="57.75" customHeight="1" x14ac:dyDescent="0.15">
      <c r="B48" s="14"/>
      <c r="C48" s="1200" t="s">
        <v>4</v>
      </c>
      <c r="D48" s="1200"/>
      <c r="E48" s="1201"/>
      <c r="F48" s="15">
        <v>6</v>
      </c>
      <c r="G48" s="16">
        <v>8.3800000000000008</v>
      </c>
      <c r="H48" s="16">
        <v>3.91</v>
      </c>
      <c r="I48" s="16">
        <v>2.35</v>
      </c>
      <c r="J48" s="17">
        <v>1.29</v>
      </c>
    </row>
    <row r="49" spans="2:10" ht="57.75" customHeight="1" thickBot="1" x14ac:dyDescent="0.2">
      <c r="B49" s="18"/>
      <c r="C49" s="1202" t="s">
        <v>5</v>
      </c>
      <c r="D49" s="1202"/>
      <c r="E49" s="1203"/>
      <c r="F49" s="19" t="s">
        <v>558</v>
      </c>
      <c r="G49" s="20">
        <v>2.4900000000000002</v>
      </c>
      <c r="H49" s="20" t="s">
        <v>559</v>
      </c>
      <c r="I49" s="20" t="s">
        <v>560</v>
      </c>
      <c r="J49" s="21" t="s">
        <v>561</v>
      </c>
    </row>
    <row r="50" spans="2:10" ht="13.5" customHeight="1" x14ac:dyDescent="0.15"/>
  </sheetData>
  <sheetProtection algorithmName="SHA-512" hashValue="5qg3ezgkWL8hTNQGxtp/g8RxCqqfGSUCbOd1egDAzrvE9M+g45B5yIFQoH0V/aQ3RlPTR9omnLH/CpNojoUAZg==" saltValue="PBKhIIINHyjBFiZmE3FG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0" t="s">
        <v>562</v>
      </c>
      <c r="D34" s="1210"/>
      <c r="E34" s="1211"/>
      <c r="F34" s="32">
        <v>6.72</v>
      </c>
      <c r="G34" s="33">
        <v>6.68</v>
      </c>
      <c r="H34" s="33">
        <v>6.49</v>
      </c>
      <c r="I34" s="33">
        <v>6.05</v>
      </c>
      <c r="J34" s="34">
        <v>6.13</v>
      </c>
      <c r="K34" s="22"/>
      <c r="L34" s="22"/>
      <c r="M34" s="22"/>
      <c r="N34" s="22"/>
      <c r="O34" s="22"/>
      <c r="P34" s="22"/>
    </row>
    <row r="35" spans="1:16" ht="39" customHeight="1" x14ac:dyDescent="0.15">
      <c r="A35" s="22"/>
      <c r="B35" s="35"/>
      <c r="C35" s="1204" t="s">
        <v>563</v>
      </c>
      <c r="D35" s="1205"/>
      <c r="E35" s="1206"/>
      <c r="F35" s="36">
        <v>6</v>
      </c>
      <c r="G35" s="37">
        <v>8.3699999999999992</v>
      </c>
      <c r="H35" s="37">
        <v>4.05</v>
      </c>
      <c r="I35" s="37">
        <v>2.34</v>
      </c>
      <c r="J35" s="38">
        <v>1.28</v>
      </c>
      <c r="K35" s="22"/>
      <c r="L35" s="22"/>
      <c r="M35" s="22"/>
      <c r="N35" s="22"/>
      <c r="O35" s="22"/>
      <c r="P35" s="22"/>
    </row>
    <row r="36" spans="1:16" ht="39" customHeight="1" x14ac:dyDescent="0.15">
      <c r="A36" s="22"/>
      <c r="B36" s="35"/>
      <c r="C36" s="1204" t="s">
        <v>564</v>
      </c>
      <c r="D36" s="1205"/>
      <c r="E36" s="1206"/>
      <c r="F36" s="36">
        <v>0.38</v>
      </c>
      <c r="G36" s="37">
        <v>0.16</v>
      </c>
      <c r="H36" s="37">
        <v>0.12</v>
      </c>
      <c r="I36" s="37">
        <v>0.08</v>
      </c>
      <c r="J36" s="38">
        <v>0.14000000000000001</v>
      </c>
      <c r="K36" s="22"/>
      <c r="L36" s="22"/>
      <c r="M36" s="22"/>
      <c r="N36" s="22"/>
      <c r="O36" s="22"/>
      <c r="P36" s="22"/>
    </row>
    <row r="37" spans="1:16" ht="39" customHeight="1" x14ac:dyDescent="0.15">
      <c r="A37" s="22"/>
      <c r="B37" s="35"/>
      <c r="C37" s="1204" t="s">
        <v>565</v>
      </c>
      <c r="D37" s="1205"/>
      <c r="E37" s="1206"/>
      <c r="F37" s="36">
        <v>0.05</v>
      </c>
      <c r="G37" s="37">
        <v>0.11</v>
      </c>
      <c r="H37" s="37">
        <v>7.0000000000000007E-2</v>
      </c>
      <c r="I37" s="37">
        <v>0.11</v>
      </c>
      <c r="J37" s="38">
        <v>7.0000000000000007E-2</v>
      </c>
      <c r="K37" s="22"/>
      <c r="L37" s="22"/>
      <c r="M37" s="22"/>
      <c r="N37" s="22"/>
      <c r="O37" s="22"/>
      <c r="P37" s="22"/>
    </row>
    <row r="38" spans="1:16" ht="39" customHeight="1" x14ac:dyDescent="0.15">
      <c r="A38" s="22"/>
      <c r="B38" s="35"/>
      <c r="C38" s="1204" t="s">
        <v>566</v>
      </c>
      <c r="D38" s="1205"/>
      <c r="E38" s="1206"/>
      <c r="F38" s="36">
        <v>0.01</v>
      </c>
      <c r="G38" s="37">
        <v>0.01</v>
      </c>
      <c r="H38" s="37">
        <v>0.01</v>
      </c>
      <c r="I38" s="37">
        <v>0.03</v>
      </c>
      <c r="J38" s="38">
        <v>0</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567</v>
      </c>
      <c r="D42" s="1205"/>
      <c r="E42" s="1206"/>
      <c r="F42" s="36" t="s">
        <v>512</v>
      </c>
      <c r="G42" s="37" t="s">
        <v>512</v>
      </c>
      <c r="H42" s="37" t="s">
        <v>512</v>
      </c>
      <c r="I42" s="37" t="s">
        <v>512</v>
      </c>
      <c r="J42" s="38" t="s">
        <v>512</v>
      </c>
      <c r="K42" s="22"/>
      <c r="L42" s="22"/>
      <c r="M42" s="22"/>
      <c r="N42" s="22"/>
      <c r="O42" s="22"/>
      <c r="P42" s="22"/>
    </row>
    <row r="43" spans="1:16" ht="39" customHeight="1" thickBot="1" x14ac:dyDescent="0.2">
      <c r="A43" s="22"/>
      <c r="B43" s="40"/>
      <c r="C43" s="1207" t="s">
        <v>568</v>
      </c>
      <c r="D43" s="1208"/>
      <c r="E43" s="1209"/>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7HlLNfKzhhfT612GEKlSXs0ypfDYaHix1R+VtkmFuZxsNe77lkHlV2kFnWWqdKkSr1757Dwmpp3lnM+z+J0SA==" saltValue="dvhWI5MFG7+LV30SgoUq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524</v>
      </c>
      <c r="L45" s="60">
        <v>484</v>
      </c>
      <c r="M45" s="60">
        <v>500</v>
      </c>
      <c r="N45" s="60">
        <v>527</v>
      </c>
      <c r="O45" s="61">
        <v>540</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512</v>
      </c>
      <c r="L46" s="64" t="s">
        <v>512</v>
      </c>
      <c r="M46" s="64" t="s">
        <v>512</v>
      </c>
      <c r="N46" s="64" t="s">
        <v>512</v>
      </c>
      <c r="O46" s="65" t="s">
        <v>512</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512</v>
      </c>
      <c r="L47" s="64" t="s">
        <v>512</v>
      </c>
      <c r="M47" s="64" t="s">
        <v>512</v>
      </c>
      <c r="N47" s="64" t="s">
        <v>512</v>
      </c>
      <c r="O47" s="65" t="s">
        <v>512</v>
      </c>
      <c r="P47" s="48"/>
      <c r="Q47" s="48"/>
      <c r="R47" s="48"/>
      <c r="S47" s="48"/>
      <c r="T47" s="48"/>
      <c r="U47" s="48"/>
    </row>
    <row r="48" spans="1:21" ht="30.75" customHeight="1" x14ac:dyDescent="0.15">
      <c r="A48" s="48"/>
      <c r="B48" s="1232"/>
      <c r="C48" s="1233"/>
      <c r="D48" s="62"/>
      <c r="E48" s="1214" t="s">
        <v>15</v>
      </c>
      <c r="F48" s="1214"/>
      <c r="G48" s="1214"/>
      <c r="H48" s="1214"/>
      <c r="I48" s="1214"/>
      <c r="J48" s="1215"/>
      <c r="K48" s="63">
        <v>130</v>
      </c>
      <c r="L48" s="64">
        <v>125</v>
      </c>
      <c r="M48" s="64">
        <v>132</v>
      </c>
      <c r="N48" s="64">
        <v>144</v>
      </c>
      <c r="O48" s="65">
        <v>146</v>
      </c>
      <c r="P48" s="48"/>
      <c r="Q48" s="48"/>
      <c r="R48" s="48"/>
      <c r="S48" s="48"/>
      <c r="T48" s="48"/>
      <c r="U48" s="48"/>
    </row>
    <row r="49" spans="1:21" ht="30.75" customHeight="1" x14ac:dyDescent="0.15">
      <c r="A49" s="48"/>
      <c r="B49" s="1232"/>
      <c r="C49" s="1233"/>
      <c r="D49" s="62"/>
      <c r="E49" s="1214" t="s">
        <v>16</v>
      </c>
      <c r="F49" s="1214"/>
      <c r="G49" s="1214"/>
      <c r="H49" s="1214"/>
      <c r="I49" s="1214"/>
      <c r="J49" s="1215"/>
      <c r="K49" s="63">
        <v>28</v>
      </c>
      <c r="L49" s="64">
        <v>42</v>
      </c>
      <c r="M49" s="64">
        <v>59</v>
      </c>
      <c r="N49" s="64">
        <v>34</v>
      </c>
      <c r="O49" s="65">
        <v>40</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512</v>
      </c>
      <c r="L50" s="64" t="s">
        <v>512</v>
      </c>
      <c r="M50" s="64" t="s">
        <v>512</v>
      </c>
      <c r="N50" s="64" t="s">
        <v>512</v>
      </c>
      <c r="O50" s="65" t="s">
        <v>512</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493</v>
      </c>
      <c r="L52" s="64">
        <v>494</v>
      </c>
      <c r="M52" s="64">
        <v>506</v>
      </c>
      <c r="N52" s="64">
        <v>508</v>
      </c>
      <c r="O52" s="65">
        <v>512</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189</v>
      </c>
      <c r="L53" s="69">
        <v>157</v>
      </c>
      <c r="M53" s="69">
        <v>185</v>
      </c>
      <c r="N53" s="69">
        <v>197</v>
      </c>
      <c r="O53" s="70">
        <v>214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RkNxlVkNCsJvPBTW57+9/cs3Bn57l0I7KAl7jz7SSzVFcdTjitNds9KPd01wX5L2c97XQnoaaicaB7S5CSynw==" saltValue="jg92kasfthVvroOVlmXD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0" t="s">
        <v>30</v>
      </c>
      <c r="C41" s="1251"/>
      <c r="D41" s="102"/>
      <c r="E41" s="1252" t="s">
        <v>31</v>
      </c>
      <c r="F41" s="1252"/>
      <c r="G41" s="1252"/>
      <c r="H41" s="1253"/>
      <c r="I41" s="103">
        <v>6315</v>
      </c>
      <c r="J41" s="104">
        <v>6230</v>
      </c>
      <c r="K41" s="104">
        <v>6097</v>
      </c>
      <c r="L41" s="104">
        <v>5985</v>
      </c>
      <c r="M41" s="105">
        <v>6421</v>
      </c>
    </row>
    <row r="42" spans="2:13" ht="27.75" customHeight="1" x14ac:dyDescent="0.15">
      <c r="B42" s="1240"/>
      <c r="C42" s="1241"/>
      <c r="D42" s="106"/>
      <c r="E42" s="1244" t="s">
        <v>32</v>
      </c>
      <c r="F42" s="1244"/>
      <c r="G42" s="1244"/>
      <c r="H42" s="1245"/>
      <c r="I42" s="107" t="s">
        <v>512</v>
      </c>
      <c r="J42" s="108" t="s">
        <v>512</v>
      </c>
      <c r="K42" s="108" t="s">
        <v>512</v>
      </c>
      <c r="L42" s="108" t="s">
        <v>512</v>
      </c>
      <c r="M42" s="109" t="s">
        <v>512</v>
      </c>
    </row>
    <row r="43" spans="2:13" ht="27.75" customHeight="1" x14ac:dyDescent="0.15">
      <c r="B43" s="1240"/>
      <c r="C43" s="1241"/>
      <c r="D43" s="106"/>
      <c r="E43" s="1244" t="s">
        <v>33</v>
      </c>
      <c r="F43" s="1244"/>
      <c r="G43" s="1244"/>
      <c r="H43" s="1245"/>
      <c r="I43" s="107">
        <v>2591</v>
      </c>
      <c r="J43" s="108">
        <v>2595</v>
      </c>
      <c r="K43" s="108">
        <v>2280</v>
      </c>
      <c r="L43" s="108">
        <v>2251</v>
      </c>
      <c r="M43" s="109">
        <v>2450</v>
      </c>
    </row>
    <row r="44" spans="2:13" ht="27.75" customHeight="1" x14ac:dyDescent="0.15">
      <c r="B44" s="1240"/>
      <c r="C44" s="1241"/>
      <c r="D44" s="106"/>
      <c r="E44" s="1244" t="s">
        <v>34</v>
      </c>
      <c r="F44" s="1244"/>
      <c r="G44" s="1244"/>
      <c r="H44" s="1245"/>
      <c r="I44" s="107">
        <v>547</v>
      </c>
      <c r="J44" s="108">
        <v>458</v>
      </c>
      <c r="K44" s="108">
        <v>427</v>
      </c>
      <c r="L44" s="108">
        <v>351</v>
      </c>
      <c r="M44" s="109">
        <v>427</v>
      </c>
    </row>
    <row r="45" spans="2:13" ht="27.75" customHeight="1" x14ac:dyDescent="0.15">
      <c r="B45" s="1240"/>
      <c r="C45" s="1241"/>
      <c r="D45" s="106"/>
      <c r="E45" s="1244" t="s">
        <v>35</v>
      </c>
      <c r="F45" s="1244"/>
      <c r="G45" s="1244"/>
      <c r="H45" s="1245"/>
      <c r="I45" s="107">
        <v>121</v>
      </c>
      <c r="J45" s="108">
        <v>154</v>
      </c>
      <c r="K45" s="108">
        <v>210</v>
      </c>
      <c r="L45" s="108">
        <v>129</v>
      </c>
      <c r="M45" s="109">
        <v>130</v>
      </c>
    </row>
    <row r="46" spans="2:13" ht="27.75" customHeight="1" x14ac:dyDescent="0.15">
      <c r="B46" s="1240"/>
      <c r="C46" s="1241"/>
      <c r="D46" s="110"/>
      <c r="E46" s="1244" t="s">
        <v>36</v>
      </c>
      <c r="F46" s="1244"/>
      <c r="G46" s="1244"/>
      <c r="H46" s="1245"/>
      <c r="I46" s="107" t="s">
        <v>512</v>
      </c>
      <c r="J46" s="108" t="s">
        <v>512</v>
      </c>
      <c r="K46" s="108" t="s">
        <v>512</v>
      </c>
      <c r="L46" s="108" t="s">
        <v>512</v>
      </c>
      <c r="M46" s="109" t="s">
        <v>512</v>
      </c>
    </row>
    <row r="47" spans="2:13" ht="27.75" customHeight="1" x14ac:dyDescent="0.15">
      <c r="B47" s="1240"/>
      <c r="C47" s="1241"/>
      <c r="D47" s="111"/>
      <c r="E47" s="1254" t="s">
        <v>37</v>
      </c>
      <c r="F47" s="1255"/>
      <c r="G47" s="1255"/>
      <c r="H47" s="1256"/>
      <c r="I47" s="107" t="s">
        <v>512</v>
      </c>
      <c r="J47" s="108" t="s">
        <v>512</v>
      </c>
      <c r="K47" s="108" t="s">
        <v>512</v>
      </c>
      <c r="L47" s="108" t="s">
        <v>512</v>
      </c>
      <c r="M47" s="109" t="s">
        <v>512</v>
      </c>
    </row>
    <row r="48" spans="2:13" ht="27.75" customHeight="1" x14ac:dyDescent="0.15">
      <c r="B48" s="1240"/>
      <c r="C48" s="1241"/>
      <c r="D48" s="106"/>
      <c r="E48" s="1244" t="s">
        <v>38</v>
      </c>
      <c r="F48" s="1244"/>
      <c r="G48" s="1244"/>
      <c r="H48" s="1245"/>
      <c r="I48" s="107" t="s">
        <v>512</v>
      </c>
      <c r="J48" s="108" t="s">
        <v>512</v>
      </c>
      <c r="K48" s="108" t="s">
        <v>512</v>
      </c>
      <c r="L48" s="108" t="s">
        <v>512</v>
      </c>
      <c r="M48" s="109" t="s">
        <v>512</v>
      </c>
    </row>
    <row r="49" spans="2:13" ht="27.75" customHeight="1" x14ac:dyDescent="0.15">
      <c r="B49" s="1242"/>
      <c r="C49" s="1243"/>
      <c r="D49" s="106"/>
      <c r="E49" s="1244" t="s">
        <v>39</v>
      </c>
      <c r="F49" s="1244"/>
      <c r="G49" s="1244"/>
      <c r="H49" s="1245"/>
      <c r="I49" s="107" t="s">
        <v>512</v>
      </c>
      <c r="J49" s="108" t="s">
        <v>512</v>
      </c>
      <c r="K49" s="108" t="s">
        <v>512</v>
      </c>
      <c r="L49" s="108" t="s">
        <v>512</v>
      </c>
      <c r="M49" s="109" t="s">
        <v>512</v>
      </c>
    </row>
    <row r="50" spans="2:13" ht="27.75" customHeight="1" x14ac:dyDescent="0.15">
      <c r="B50" s="1238" t="s">
        <v>40</v>
      </c>
      <c r="C50" s="1239"/>
      <c r="D50" s="112"/>
      <c r="E50" s="1244" t="s">
        <v>41</v>
      </c>
      <c r="F50" s="1244"/>
      <c r="G50" s="1244"/>
      <c r="H50" s="1245"/>
      <c r="I50" s="107">
        <v>1771</v>
      </c>
      <c r="J50" s="108">
        <v>1888</v>
      </c>
      <c r="K50" s="108">
        <v>2069</v>
      </c>
      <c r="L50" s="108">
        <v>2123</v>
      </c>
      <c r="M50" s="109">
        <v>1900</v>
      </c>
    </row>
    <row r="51" spans="2:13" ht="27.75" customHeight="1" x14ac:dyDescent="0.15">
      <c r="B51" s="1240"/>
      <c r="C51" s="1241"/>
      <c r="D51" s="106"/>
      <c r="E51" s="1244" t="s">
        <v>42</v>
      </c>
      <c r="F51" s="1244"/>
      <c r="G51" s="1244"/>
      <c r="H51" s="1245"/>
      <c r="I51" s="107">
        <v>434</v>
      </c>
      <c r="J51" s="108">
        <v>372</v>
      </c>
      <c r="K51" s="108">
        <v>324</v>
      </c>
      <c r="L51" s="108">
        <v>284</v>
      </c>
      <c r="M51" s="109">
        <v>244</v>
      </c>
    </row>
    <row r="52" spans="2:13" ht="27.75" customHeight="1" x14ac:dyDescent="0.15">
      <c r="B52" s="1242"/>
      <c r="C52" s="1243"/>
      <c r="D52" s="106"/>
      <c r="E52" s="1244" t="s">
        <v>43</v>
      </c>
      <c r="F52" s="1244"/>
      <c r="G52" s="1244"/>
      <c r="H52" s="1245"/>
      <c r="I52" s="107">
        <v>5774</v>
      </c>
      <c r="J52" s="108">
        <v>5621</v>
      </c>
      <c r="K52" s="108">
        <v>5475</v>
      </c>
      <c r="L52" s="108">
        <v>5429</v>
      </c>
      <c r="M52" s="109">
        <v>5503</v>
      </c>
    </row>
    <row r="53" spans="2:13" ht="27.75" customHeight="1" thickBot="1" x14ac:dyDescent="0.2">
      <c r="B53" s="1246" t="s">
        <v>44</v>
      </c>
      <c r="C53" s="1247"/>
      <c r="D53" s="113"/>
      <c r="E53" s="1248" t="s">
        <v>45</v>
      </c>
      <c r="F53" s="1248"/>
      <c r="G53" s="1248"/>
      <c r="H53" s="1249"/>
      <c r="I53" s="114">
        <v>1594</v>
      </c>
      <c r="J53" s="115">
        <v>1556</v>
      </c>
      <c r="K53" s="115">
        <v>1147</v>
      </c>
      <c r="L53" s="115">
        <v>880</v>
      </c>
      <c r="M53" s="116">
        <v>1781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rvMK0t0aMvT8J54MWHCsaROBHbskMWqHhN6yoS43kodAvZyKwiX0tNh6gwBCTRasLWMpJCCgNh19Le63lUDyw==" saltValue="T54iybsN57i/2hG4tpx2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5" t="s">
        <v>48</v>
      </c>
      <c r="D55" s="1265"/>
      <c r="E55" s="1266"/>
      <c r="F55" s="128">
        <v>1530</v>
      </c>
      <c r="G55" s="128">
        <v>1517</v>
      </c>
      <c r="H55" s="129">
        <v>1509</v>
      </c>
    </row>
    <row r="56" spans="2:8" ht="52.5" customHeight="1" x14ac:dyDescent="0.15">
      <c r="B56" s="130"/>
      <c r="C56" s="1267" t="s">
        <v>49</v>
      </c>
      <c r="D56" s="1267"/>
      <c r="E56" s="1268"/>
      <c r="F56" s="131">
        <v>107</v>
      </c>
      <c r="G56" s="131">
        <v>107</v>
      </c>
      <c r="H56" s="132">
        <v>107</v>
      </c>
    </row>
    <row r="57" spans="2:8" ht="53.25" customHeight="1" x14ac:dyDescent="0.15">
      <c r="B57" s="130"/>
      <c r="C57" s="1269" t="s">
        <v>50</v>
      </c>
      <c r="D57" s="1269"/>
      <c r="E57" s="1270"/>
      <c r="F57" s="133">
        <v>432</v>
      </c>
      <c r="G57" s="133">
        <v>499</v>
      </c>
      <c r="H57" s="134">
        <v>284</v>
      </c>
    </row>
    <row r="58" spans="2:8" ht="45.75" customHeight="1" x14ac:dyDescent="0.15">
      <c r="B58" s="135"/>
      <c r="C58" s="1257" t="s">
        <v>575</v>
      </c>
      <c r="D58" s="1258"/>
      <c r="E58" s="1259"/>
      <c r="F58" s="136">
        <v>310</v>
      </c>
      <c r="G58" s="136">
        <v>372</v>
      </c>
      <c r="H58" s="137">
        <v>153</v>
      </c>
    </row>
    <row r="59" spans="2:8" ht="45.75" customHeight="1" x14ac:dyDescent="0.15">
      <c r="B59" s="135"/>
      <c r="C59" s="1257" t="s">
        <v>576</v>
      </c>
      <c r="D59" s="1258"/>
      <c r="E59" s="1259"/>
      <c r="F59" s="136">
        <v>53</v>
      </c>
      <c r="G59" s="136">
        <v>53</v>
      </c>
      <c r="H59" s="137">
        <v>53</v>
      </c>
    </row>
    <row r="60" spans="2:8" ht="45.75" customHeight="1" x14ac:dyDescent="0.15">
      <c r="B60" s="135"/>
      <c r="C60" s="1257" t="s">
        <v>578</v>
      </c>
      <c r="D60" s="1258"/>
      <c r="E60" s="1259"/>
      <c r="F60" s="136">
        <v>24</v>
      </c>
      <c r="G60" s="136">
        <v>25</v>
      </c>
      <c r="H60" s="137">
        <v>30</v>
      </c>
    </row>
    <row r="61" spans="2:8" ht="45.75" customHeight="1" x14ac:dyDescent="0.15">
      <c r="B61" s="135"/>
      <c r="C61" s="1257" t="s">
        <v>577</v>
      </c>
      <c r="D61" s="1258"/>
      <c r="E61" s="1259"/>
      <c r="F61" s="136">
        <v>26</v>
      </c>
      <c r="G61" s="136">
        <v>26</v>
      </c>
      <c r="H61" s="137">
        <v>26</v>
      </c>
    </row>
    <row r="62" spans="2:8" ht="45.75" customHeight="1" thickBot="1" x14ac:dyDescent="0.2">
      <c r="B62" s="138"/>
      <c r="C62" s="1260" t="s">
        <v>579</v>
      </c>
      <c r="D62" s="1261"/>
      <c r="E62" s="1262"/>
      <c r="F62" s="139">
        <v>16</v>
      </c>
      <c r="G62" s="139">
        <v>16</v>
      </c>
      <c r="H62" s="140">
        <v>15</v>
      </c>
    </row>
    <row r="63" spans="2:8" ht="52.5" customHeight="1" thickBot="1" x14ac:dyDescent="0.2">
      <c r="B63" s="141"/>
      <c r="C63" s="1263" t="s">
        <v>51</v>
      </c>
      <c r="D63" s="1263"/>
      <c r="E63" s="1264"/>
      <c r="F63" s="142">
        <v>2069</v>
      </c>
      <c r="G63" s="142">
        <v>2123</v>
      </c>
      <c r="H63" s="143">
        <v>1900</v>
      </c>
    </row>
    <row r="64" spans="2:8" ht="15" customHeight="1" x14ac:dyDescent="0.15"/>
  </sheetData>
  <sheetProtection algorithmName="SHA-512" hashValue="hsr/n8AewF3VQ11yq8PsKe6PxvSh6+jHG8UY4zdGre5hEqpw3gLJEjBxfedwQtTPZ/4/EubJVXL1zoP5Cm6ztw==" saltValue="RuQXHaoENUHwvU5aVIrG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45364</v>
      </c>
      <c r="E3" s="162"/>
      <c r="F3" s="163">
        <v>69469</v>
      </c>
      <c r="G3" s="164"/>
      <c r="H3" s="165"/>
    </row>
    <row r="4" spans="1:8" x14ac:dyDescent="0.15">
      <c r="A4" s="166"/>
      <c r="B4" s="167"/>
      <c r="C4" s="168"/>
      <c r="D4" s="169">
        <v>3402</v>
      </c>
      <c r="E4" s="170"/>
      <c r="F4" s="171">
        <v>38215</v>
      </c>
      <c r="G4" s="172"/>
      <c r="H4" s="173"/>
    </row>
    <row r="5" spans="1:8" x14ac:dyDescent="0.15">
      <c r="A5" s="154" t="s">
        <v>545</v>
      </c>
      <c r="B5" s="159"/>
      <c r="C5" s="160"/>
      <c r="D5" s="161">
        <v>50363</v>
      </c>
      <c r="E5" s="162"/>
      <c r="F5" s="163">
        <v>67293</v>
      </c>
      <c r="G5" s="164"/>
      <c r="H5" s="165"/>
    </row>
    <row r="6" spans="1:8" x14ac:dyDescent="0.15">
      <c r="A6" s="166"/>
      <c r="B6" s="167"/>
      <c r="C6" s="168"/>
      <c r="D6" s="169">
        <v>2553</v>
      </c>
      <c r="E6" s="170"/>
      <c r="F6" s="171">
        <v>35076</v>
      </c>
      <c r="G6" s="172"/>
      <c r="H6" s="173"/>
    </row>
    <row r="7" spans="1:8" x14ac:dyDescent="0.15">
      <c r="A7" s="154" t="s">
        <v>546</v>
      </c>
      <c r="B7" s="159"/>
      <c r="C7" s="160"/>
      <c r="D7" s="161">
        <v>35871</v>
      </c>
      <c r="E7" s="162"/>
      <c r="F7" s="163">
        <v>67343</v>
      </c>
      <c r="G7" s="164"/>
      <c r="H7" s="165"/>
    </row>
    <row r="8" spans="1:8" x14ac:dyDescent="0.15">
      <c r="A8" s="166"/>
      <c r="B8" s="167"/>
      <c r="C8" s="168"/>
      <c r="D8" s="169">
        <v>586</v>
      </c>
      <c r="E8" s="170"/>
      <c r="F8" s="171">
        <v>32865</v>
      </c>
      <c r="G8" s="172"/>
      <c r="H8" s="173"/>
    </row>
    <row r="9" spans="1:8" x14ac:dyDescent="0.15">
      <c r="A9" s="154" t="s">
        <v>547</v>
      </c>
      <c r="B9" s="159"/>
      <c r="C9" s="160"/>
      <c r="D9" s="161">
        <v>29985</v>
      </c>
      <c r="E9" s="162"/>
      <c r="F9" s="163">
        <v>73475</v>
      </c>
      <c r="G9" s="164"/>
      <c r="H9" s="165"/>
    </row>
    <row r="10" spans="1:8" x14ac:dyDescent="0.15">
      <c r="A10" s="166"/>
      <c r="B10" s="167"/>
      <c r="C10" s="168"/>
      <c r="D10" s="169">
        <v>6299</v>
      </c>
      <c r="E10" s="170"/>
      <c r="F10" s="171">
        <v>43072</v>
      </c>
      <c r="G10" s="172"/>
      <c r="H10" s="173"/>
    </row>
    <row r="11" spans="1:8" x14ac:dyDescent="0.15">
      <c r="A11" s="154" t="s">
        <v>548</v>
      </c>
      <c r="B11" s="159"/>
      <c r="C11" s="160"/>
      <c r="D11" s="161">
        <v>72694</v>
      </c>
      <c r="E11" s="162"/>
      <c r="F11" s="163">
        <v>87464</v>
      </c>
      <c r="G11" s="164"/>
      <c r="H11" s="165"/>
    </row>
    <row r="12" spans="1:8" x14ac:dyDescent="0.15">
      <c r="A12" s="166"/>
      <c r="B12" s="167"/>
      <c r="C12" s="174"/>
      <c r="D12" s="169">
        <v>14174</v>
      </c>
      <c r="E12" s="170"/>
      <c r="F12" s="171">
        <v>47479</v>
      </c>
      <c r="G12" s="172"/>
      <c r="H12" s="173"/>
    </row>
    <row r="13" spans="1:8" x14ac:dyDescent="0.15">
      <c r="A13" s="154"/>
      <c r="B13" s="159"/>
      <c r="C13" s="175"/>
      <c r="D13" s="176">
        <v>46855</v>
      </c>
      <c r="E13" s="177"/>
      <c r="F13" s="178">
        <v>73009</v>
      </c>
      <c r="G13" s="179"/>
      <c r="H13" s="165"/>
    </row>
    <row r="14" spans="1:8" x14ac:dyDescent="0.15">
      <c r="A14" s="166"/>
      <c r="B14" s="167"/>
      <c r="C14" s="168"/>
      <c r="D14" s="169">
        <v>5403</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v>
      </c>
      <c r="C19" s="180">
        <f>ROUND(VALUE(SUBSTITUTE(実質収支比率等に係る経年分析!G$48,"▲","-")),2)</f>
        <v>8.3800000000000008</v>
      </c>
      <c r="D19" s="180">
        <f>ROUND(VALUE(SUBSTITUTE(実質収支比率等に係る経年分析!H$48,"▲","-")),2)</f>
        <v>3.91</v>
      </c>
      <c r="E19" s="180">
        <f>ROUND(VALUE(SUBSTITUTE(実質収支比率等に係る経年分析!I$48,"▲","-")),2)</f>
        <v>2.35</v>
      </c>
      <c r="F19" s="180">
        <f>ROUND(VALUE(SUBSTITUTE(実質収支比率等に係る経年分析!J$48,"▲","-")),2)</f>
        <v>1.29</v>
      </c>
    </row>
    <row r="20" spans="1:11" x14ac:dyDescent="0.15">
      <c r="A20" s="180" t="s">
        <v>55</v>
      </c>
      <c r="B20" s="180">
        <f>ROUND(VALUE(SUBSTITUTE(実質収支比率等に係る経年分析!F$47,"▲","-")),2)</f>
        <v>36.909999999999997</v>
      </c>
      <c r="C20" s="180">
        <f>ROUND(VALUE(SUBSTITUTE(実質収支比率等に係る経年分析!G$47,"▲","-")),2)</f>
        <v>39.21</v>
      </c>
      <c r="D20" s="180">
        <f>ROUND(VALUE(SUBSTITUTE(実質収支比率等に係る経年分析!H$47,"▲","-")),2)</f>
        <v>39.549999999999997</v>
      </c>
      <c r="E20" s="180">
        <f>ROUND(VALUE(SUBSTITUTE(実質収支比率等に係る経年分析!I$47,"▲","-")),2)</f>
        <v>38.58</v>
      </c>
      <c r="F20" s="180">
        <f>ROUND(VALUE(SUBSTITUTE(実質収支比率等に係る経年分析!J$47,"▲","-")),2)</f>
        <v>37.35</v>
      </c>
    </row>
    <row r="21" spans="1:11" x14ac:dyDescent="0.15">
      <c r="A21" s="180" t="s">
        <v>56</v>
      </c>
      <c r="B21" s="180">
        <f>IF(ISNUMBER(VALUE(SUBSTITUTE(実質収支比率等に係る経年分析!F$49,"▲","-"))),ROUND(VALUE(SUBSTITUTE(実質収支比率等に係る経年分析!F$49,"▲","-")),2),NA())</f>
        <v>-3.66</v>
      </c>
      <c r="C21" s="180">
        <f>IF(ISNUMBER(VALUE(SUBSTITUTE(実質収支比率等に係る経年分析!G$49,"▲","-"))),ROUND(VALUE(SUBSTITUTE(実質収支比率等に係る経年分析!G$49,"▲","-")),2),NA())</f>
        <v>2.4900000000000002</v>
      </c>
      <c r="D21" s="180">
        <f>IF(ISNUMBER(VALUE(SUBSTITUTE(実質収支比率等に係る経年分析!H$49,"▲","-"))),ROUND(VALUE(SUBSTITUTE(実質収支比率等に係る経年分析!H$49,"▲","-")),2),NA())</f>
        <v>-7.38</v>
      </c>
      <c r="E21" s="180">
        <f>IF(ISNUMBER(VALUE(SUBSTITUTE(実質収支比率等に係る経年分析!I$49,"▲","-"))),ROUND(VALUE(SUBSTITUTE(実質収支比率等に係る経年分析!I$49,"▲","-")),2),NA())</f>
        <v>-4.05</v>
      </c>
      <c r="F21" s="180">
        <f>IF(ISNUMBER(VALUE(SUBSTITUTE(実質収支比率等に係る経年分析!J$49,"▲","-"))),ROUND(VALUE(SUBSTITUTE(実質収支比率等に係る経年分析!J$49,"▲","-")),2),NA())</f>
        <v>-3.47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0.14000000000000001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8.3699999999999992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493</v>
      </c>
      <c r="E42" s="182"/>
      <c r="F42" s="182"/>
      <c r="G42" s="182">
        <f>'実質公債費比率（分子）の構造'!L$52</f>
        <v>494</v>
      </c>
      <c r="H42" s="182"/>
      <c r="I42" s="182"/>
      <c r="J42" s="182">
        <f>'実質公債費比率（分子）の構造'!M$52</f>
        <v>506</v>
      </c>
      <c r="K42" s="182"/>
      <c r="L42" s="182"/>
      <c r="M42" s="182">
        <f>'実質公債費比率（分子）の構造'!N$52</f>
        <v>508</v>
      </c>
      <c r="N42" s="182"/>
      <c r="O42" s="182"/>
      <c r="P42" s="182">
        <f>'実質公債費比率（分子）の構造'!O$52</f>
        <v>512</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28</v>
      </c>
      <c r="C45" s="182"/>
      <c r="D45" s="182"/>
      <c r="E45" s="182">
        <f>'実質公債費比率（分子）の構造'!L$49</f>
        <v>42</v>
      </c>
      <c r="F45" s="182"/>
      <c r="G45" s="182"/>
      <c r="H45" s="182">
        <f>'実質公債費比率（分子）の構造'!M$49</f>
        <v>59</v>
      </c>
      <c r="I45" s="182"/>
      <c r="J45" s="182"/>
      <c r="K45" s="182">
        <f>'実質公債費比率（分子）の構造'!N$49</f>
        <v>34</v>
      </c>
      <c r="L45" s="182"/>
      <c r="M45" s="182"/>
      <c r="N45" s="182">
        <f>'実質公債費比率（分子）の構造'!O$49</f>
        <v>40</v>
      </c>
      <c r="O45" s="182"/>
      <c r="P45" s="182"/>
    </row>
    <row r="46" spans="1:16" x14ac:dyDescent="0.15">
      <c r="A46" s="182" t="s">
        <v>67</v>
      </c>
      <c r="B46" s="182">
        <f>'実質公債費比率（分子）の構造'!K$48</f>
        <v>130</v>
      </c>
      <c r="C46" s="182"/>
      <c r="D46" s="182"/>
      <c r="E46" s="182">
        <f>'実質公債費比率（分子）の構造'!L$48</f>
        <v>125</v>
      </c>
      <c r="F46" s="182"/>
      <c r="G46" s="182"/>
      <c r="H46" s="182">
        <f>'実質公債費比率（分子）の構造'!M$48</f>
        <v>132</v>
      </c>
      <c r="I46" s="182"/>
      <c r="J46" s="182"/>
      <c r="K46" s="182">
        <f>'実質公債費比率（分子）の構造'!N$48</f>
        <v>144</v>
      </c>
      <c r="L46" s="182"/>
      <c r="M46" s="182"/>
      <c r="N46" s="182">
        <f>'実質公債費比率（分子）の構造'!O$48</f>
        <v>146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524</v>
      </c>
      <c r="C49" s="182"/>
      <c r="D49" s="182"/>
      <c r="E49" s="182">
        <f>'実質公債費比率（分子）の構造'!L$45</f>
        <v>484</v>
      </c>
      <c r="F49" s="182"/>
      <c r="G49" s="182"/>
      <c r="H49" s="182">
        <f>'実質公債費比率（分子）の構造'!M$45</f>
        <v>500</v>
      </c>
      <c r="I49" s="182"/>
      <c r="J49" s="182"/>
      <c r="K49" s="182">
        <f>'実質公債費比率（分子）の構造'!N$45</f>
        <v>527</v>
      </c>
      <c r="L49" s="182"/>
      <c r="M49" s="182"/>
      <c r="N49" s="182">
        <f>'実質公債費比率（分子）の構造'!O$45</f>
        <v>540</v>
      </c>
      <c r="O49" s="182"/>
      <c r="P49" s="182"/>
    </row>
    <row r="50" spans="1:16" x14ac:dyDescent="0.15">
      <c r="A50" s="182" t="s">
        <v>71</v>
      </c>
      <c r="B50" s="182" t="e">
        <f>NA()</f>
        <v>#N/A</v>
      </c>
      <c r="C50" s="182">
        <f>IF(ISNUMBER('実質公債費比率（分子）の構造'!K$53),'実質公債費比率（分子）の構造'!K$53,NA())</f>
        <v>189</v>
      </c>
      <c r="D50" s="182" t="e">
        <f>NA()</f>
        <v>#N/A</v>
      </c>
      <c r="E50" s="182" t="e">
        <f>NA()</f>
        <v>#N/A</v>
      </c>
      <c r="F50" s="182">
        <f>IF(ISNUMBER('実質公債費比率（分子）の構造'!L$53),'実質公債費比率（分子）の構造'!L$53,NA())</f>
        <v>157</v>
      </c>
      <c r="G50" s="182" t="e">
        <f>NA()</f>
        <v>#N/A</v>
      </c>
      <c r="H50" s="182" t="e">
        <f>NA()</f>
        <v>#N/A</v>
      </c>
      <c r="I50" s="182">
        <f>IF(ISNUMBER('実質公債費比率（分子）の構造'!M$53),'実質公債費比率（分子）の構造'!M$53,NA())</f>
        <v>185</v>
      </c>
      <c r="J50" s="182" t="e">
        <f>NA()</f>
        <v>#N/A</v>
      </c>
      <c r="K50" s="182" t="e">
        <f>NA()</f>
        <v>#N/A</v>
      </c>
      <c r="L50" s="182">
        <f>IF(ISNUMBER('実質公債費比率（分子）の構造'!N$53),'実質公債費比率（分子）の構造'!N$53,NA())</f>
        <v>197</v>
      </c>
      <c r="M50" s="182" t="e">
        <f>NA()</f>
        <v>#N/A</v>
      </c>
      <c r="N50" s="182" t="e">
        <f>NA()</f>
        <v>#N/A</v>
      </c>
      <c r="O50" s="182">
        <f>IF(ISNUMBER('実質公債費比率（分子）の構造'!O$53),'実質公債費比率（分子）の構造'!O$53,NA())</f>
        <v>214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5774</v>
      </c>
      <c r="E56" s="181"/>
      <c r="F56" s="181"/>
      <c r="G56" s="181">
        <f>'将来負担比率（分子）の構造'!J$52</f>
        <v>5621</v>
      </c>
      <c r="H56" s="181"/>
      <c r="I56" s="181"/>
      <c r="J56" s="181">
        <f>'将来負担比率（分子）の構造'!K$52</f>
        <v>5475</v>
      </c>
      <c r="K56" s="181"/>
      <c r="L56" s="181"/>
      <c r="M56" s="181">
        <f>'将来負担比率（分子）の構造'!L$52</f>
        <v>5429</v>
      </c>
      <c r="N56" s="181"/>
      <c r="O56" s="181"/>
      <c r="P56" s="181">
        <f>'将来負担比率（分子）の構造'!M$52</f>
        <v>5503</v>
      </c>
    </row>
    <row r="57" spans="1:16" x14ac:dyDescent="0.15">
      <c r="A57" s="181" t="s">
        <v>42</v>
      </c>
      <c r="B57" s="181"/>
      <c r="C57" s="181"/>
      <c r="D57" s="181">
        <f>'将来負担比率（分子）の構造'!I$51</f>
        <v>434</v>
      </c>
      <c r="E57" s="181"/>
      <c r="F57" s="181"/>
      <c r="G57" s="181">
        <f>'将来負担比率（分子）の構造'!J$51</f>
        <v>372</v>
      </c>
      <c r="H57" s="181"/>
      <c r="I57" s="181"/>
      <c r="J57" s="181">
        <f>'将来負担比率（分子）の構造'!K$51</f>
        <v>324</v>
      </c>
      <c r="K57" s="181"/>
      <c r="L57" s="181"/>
      <c r="M57" s="181">
        <f>'将来負担比率（分子）の構造'!L$51</f>
        <v>284</v>
      </c>
      <c r="N57" s="181"/>
      <c r="O57" s="181"/>
      <c r="P57" s="181">
        <f>'将来負担比率（分子）の構造'!M$51</f>
        <v>244</v>
      </c>
    </row>
    <row r="58" spans="1:16" x14ac:dyDescent="0.15">
      <c r="A58" s="181" t="s">
        <v>41</v>
      </c>
      <c r="B58" s="181"/>
      <c r="C58" s="181"/>
      <c r="D58" s="181">
        <f>'将来負担比率（分子）の構造'!I$50</f>
        <v>1771</v>
      </c>
      <c r="E58" s="181"/>
      <c r="F58" s="181"/>
      <c r="G58" s="181">
        <f>'将来負担比率（分子）の構造'!J$50</f>
        <v>1888</v>
      </c>
      <c r="H58" s="181"/>
      <c r="I58" s="181"/>
      <c r="J58" s="181">
        <f>'将来負担比率（分子）の構造'!K$50</f>
        <v>2069</v>
      </c>
      <c r="K58" s="181"/>
      <c r="L58" s="181"/>
      <c r="M58" s="181">
        <f>'将来負担比率（分子）の構造'!L$50</f>
        <v>2123</v>
      </c>
      <c r="N58" s="181"/>
      <c r="O58" s="181"/>
      <c r="P58" s="181">
        <f>'将来負担比率（分子）の構造'!M$50</f>
        <v>1900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121</v>
      </c>
      <c r="C62" s="181"/>
      <c r="D62" s="181"/>
      <c r="E62" s="181">
        <f>'将来負担比率（分子）の構造'!J$45</f>
        <v>154</v>
      </c>
      <c r="F62" s="181"/>
      <c r="G62" s="181"/>
      <c r="H62" s="181">
        <f>'将来負担比率（分子）の構造'!K$45</f>
        <v>210</v>
      </c>
      <c r="I62" s="181"/>
      <c r="J62" s="181"/>
      <c r="K62" s="181">
        <f>'将来負担比率（分子）の構造'!L$45</f>
        <v>129</v>
      </c>
      <c r="L62" s="181"/>
      <c r="M62" s="181"/>
      <c r="N62" s="181">
        <f>'将来負担比率（分子）の構造'!M$45</f>
        <v>130</v>
      </c>
      <c r="O62" s="181"/>
      <c r="P62" s="181"/>
    </row>
    <row r="63" spans="1:16" x14ac:dyDescent="0.15">
      <c r="A63" s="181" t="s">
        <v>34</v>
      </c>
      <c r="B63" s="181">
        <f>'将来負担比率（分子）の構造'!I$44</f>
        <v>547</v>
      </c>
      <c r="C63" s="181"/>
      <c r="D63" s="181"/>
      <c r="E63" s="181">
        <f>'将来負担比率（分子）の構造'!J$44</f>
        <v>458</v>
      </c>
      <c r="F63" s="181"/>
      <c r="G63" s="181"/>
      <c r="H63" s="181">
        <f>'将来負担比率（分子）の構造'!K$44</f>
        <v>427</v>
      </c>
      <c r="I63" s="181"/>
      <c r="J63" s="181"/>
      <c r="K63" s="181">
        <f>'将来負担比率（分子）の構造'!L$44</f>
        <v>351</v>
      </c>
      <c r="L63" s="181"/>
      <c r="M63" s="181"/>
      <c r="N63" s="181">
        <f>'将来負担比率（分子）の構造'!M$44</f>
        <v>427</v>
      </c>
      <c r="O63" s="181"/>
      <c r="P63" s="181"/>
    </row>
    <row r="64" spans="1:16" x14ac:dyDescent="0.15">
      <c r="A64" s="181" t="s">
        <v>33</v>
      </c>
      <c r="B64" s="181">
        <f>'将来負担比率（分子）の構造'!I$43</f>
        <v>2591</v>
      </c>
      <c r="C64" s="181"/>
      <c r="D64" s="181"/>
      <c r="E64" s="181">
        <f>'将来負担比率（分子）の構造'!J$43</f>
        <v>2595</v>
      </c>
      <c r="F64" s="181"/>
      <c r="G64" s="181"/>
      <c r="H64" s="181">
        <f>'将来負担比率（分子）の構造'!K$43</f>
        <v>2280</v>
      </c>
      <c r="I64" s="181"/>
      <c r="J64" s="181"/>
      <c r="K64" s="181">
        <f>'将来負担比率（分子）の構造'!L$43</f>
        <v>2251</v>
      </c>
      <c r="L64" s="181"/>
      <c r="M64" s="181"/>
      <c r="N64" s="181">
        <f>'将来負担比率（分子）の構造'!M$43</f>
        <v>2450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6315</v>
      </c>
      <c r="C66" s="181"/>
      <c r="D66" s="181"/>
      <c r="E66" s="181">
        <f>'将来負担比率（分子）の構造'!J$41</f>
        <v>6230</v>
      </c>
      <c r="F66" s="181"/>
      <c r="G66" s="181"/>
      <c r="H66" s="181">
        <f>'将来負担比率（分子）の構造'!K$41</f>
        <v>6097</v>
      </c>
      <c r="I66" s="181"/>
      <c r="J66" s="181"/>
      <c r="K66" s="181">
        <f>'将来負担比率（分子）の構造'!L$41</f>
        <v>5985</v>
      </c>
      <c r="L66" s="181"/>
      <c r="M66" s="181"/>
      <c r="N66" s="181">
        <f>'将来負担比率（分子）の構造'!M$41</f>
        <v>6421</v>
      </c>
      <c r="O66" s="181"/>
      <c r="P66" s="181"/>
    </row>
    <row r="67" spans="1:16" x14ac:dyDescent="0.15">
      <c r="A67" s="181" t="s">
        <v>75</v>
      </c>
      <c r="B67" s="181" t="e">
        <f>NA()</f>
        <v>#N/A</v>
      </c>
      <c r="C67" s="181">
        <f>IF(ISNUMBER('将来負担比率（分子）の構造'!I$53), IF('将来負担比率（分子）の構造'!I$53 &lt; 0, 0, '将来負担比率（分子）の構造'!I$53), NA())</f>
        <v>1594</v>
      </c>
      <c r="D67" s="181" t="e">
        <f>NA()</f>
        <v>#N/A</v>
      </c>
      <c r="E67" s="181" t="e">
        <f>NA()</f>
        <v>#N/A</v>
      </c>
      <c r="F67" s="181">
        <f>IF(ISNUMBER('将来負担比率（分子）の構造'!J$53), IF('将来負担比率（分子）の構造'!J$53 &lt; 0, 0, '将来負担比率（分子）の構造'!J$53), NA())</f>
        <v>1556</v>
      </c>
      <c r="G67" s="181" t="e">
        <f>NA()</f>
        <v>#N/A</v>
      </c>
      <c r="H67" s="181" t="e">
        <f>NA()</f>
        <v>#N/A</v>
      </c>
      <c r="I67" s="181">
        <f>IF(ISNUMBER('将来負担比率（分子）の構造'!K$53), IF('将来負担比率（分子）の構造'!K$53 &lt; 0, 0, '将来負担比率（分子）の構造'!K$53), NA())</f>
        <v>1147</v>
      </c>
      <c r="J67" s="181" t="e">
        <f>NA()</f>
        <v>#N/A</v>
      </c>
      <c r="K67" s="181" t="e">
        <f>NA()</f>
        <v>#N/A</v>
      </c>
      <c r="L67" s="181">
        <f>IF(ISNUMBER('将来負担比率（分子）の構造'!L$53), IF('将来負担比率（分子）の構造'!L$53 &lt; 0, 0, '将来負担比率（分子）の構造'!L$53), NA())</f>
        <v>880</v>
      </c>
      <c r="M67" s="181" t="e">
        <f>NA()</f>
        <v>#N/A</v>
      </c>
      <c r="N67" s="181" t="e">
        <f>NA()</f>
        <v>#N/A</v>
      </c>
      <c r="O67" s="181">
        <f>IF(ISNUMBER('将来負担比率（分子）の構造'!M$53), IF('将来負担比率（分子）の構造'!M$53 &lt; 0, 0, '将来負担比率（分子）の構造'!M$53), NA())</f>
        <v>1781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1530</v>
      </c>
      <c r="C72" s="185">
        <f>基金残高に係る経年分析!G55</f>
        <v>1517</v>
      </c>
      <c r="D72" s="185">
        <f>基金残高に係る経年分析!H55</f>
        <v>1509</v>
      </c>
    </row>
    <row r="73" spans="1:16" x14ac:dyDescent="0.15">
      <c r="A73" s="184" t="s">
        <v>78</v>
      </c>
      <c r="B73" s="185">
        <f>基金残高に係る経年分析!F56</f>
        <v>107</v>
      </c>
      <c r="C73" s="185">
        <f>基金残高に係る経年分析!G56</f>
        <v>107</v>
      </c>
      <c r="D73" s="185">
        <f>基金残高に係る経年分析!H56</f>
        <v>107</v>
      </c>
    </row>
    <row r="74" spans="1:16" x14ac:dyDescent="0.15">
      <c r="A74" s="184" t="s">
        <v>79</v>
      </c>
      <c r="B74" s="185">
        <f>基金残高に係る経年分析!F57</f>
        <v>432</v>
      </c>
      <c r="C74" s="185">
        <f>基金残高に係る経年分析!G57</f>
        <v>499</v>
      </c>
      <c r="D74" s="185">
        <f>基金残高に係る経年分析!H57</f>
        <v>284</v>
      </c>
    </row>
  </sheetData>
  <sheetProtection algorithmName="SHA-512" hashValue="Q7qjSfHtLIUyadWo6ahCxhJIXdo9nDJboOL9I0AbjGHL/Bub7SdD+mhaz+iRxY+mbiywa0CNwZNxalfF5Kkd3g==" saltValue="s8du396bVUcs/S/k/Cr0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2021-02-05T05:17:05Z</dcterms:created>
  <dcterms:modified xsi:type="dcterms:W3CDTF">2021-03-03T04:11:14Z</dcterms:modified>
  <cp:category/>
</cp:coreProperties>
</file>