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72.16.2.212\財政課共有\引継データ（大城⇒照屋） 2020.3.31\02.　報告もの・マスコミアンケート等\R3年度\R40314〆　令和２年度財政状況資料集の作成等\報告\【財政状況資料集】_473481_与那原町_2020\HP公表\"/>
    </mc:Choice>
  </mc:AlternateContent>
  <xr:revisionPtr revIDLastSave="0" documentId="13_ncr:1_{9DA402DF-5A5D-4E35-8C73-6AFFE00042B7}" xr6:coauthVersionLast="45" xr6:coauthVersionMax="45" xr10:uidLastSave="{00000000-0000-0000-0000-000000000000}"/>
  <bookViews>
    <workbookView xWindow="2037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<sst xmlns="http://schemas.openxmlformats.org/spreadsheetml/2006/main" count="1081" uniqueCount="585">
  <si>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</si>
  <si>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</si>
  <si>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</si>
  <si>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</si>
  <si>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</si>
  <si>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</si>
  <si>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</si>
  <si>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</si>
  <si>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</si>
  <si>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</si>
  <si>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</si>
  <si>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</si>
  <si>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</si>
  <si>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</si>
  <si>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</si>
  <si>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</si>
  <si>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</si>
  <si>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</si>
  <si>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</si>
  <si>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</si>
  <si>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</si>
  <si>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</si>
  <si>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</si>
  <si>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</si>
  <si>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</si>
  <si>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</si>
  <si>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</si>
  <si>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</si>
  <si>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</si>
  <si>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</si>
  <si>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</si>
  <si>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</si>
  <si>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</si>
  <si>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</si>
  <si>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</si>
  <si>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</si>
  <si>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</si>
  <si>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</si>
  <si>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</si>
  <si>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</si>
  <si>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</si>
  <si>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</si>
  <si>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</si>
  <si>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</si>
  <si>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</si>
  <si>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</si>
  <si>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</si>
  <si>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</si>
  <si>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</si>
  <si>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</si>
  <si>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</si>
  <si>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</si>
  <si>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</si>
  <si>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</si>
  <si>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</si>
  <si>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</si>
  <si>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</si>
  <si>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</si>
  <si>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</si>
  <si>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</si>
  <si>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</si>
  <si>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</si>
  <si>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</si>
  <si>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</si>
  <si>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</si>
  <si>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</si>
  <si>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</si>
  <si>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</si>
  <si>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</si>
  <si>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</si>
  <si>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</si>
  <si>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</si>
  <si>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</si>
  <si>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</si>
  <si>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</si>
  <si>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</si>
  <si>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</si>
  <si>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</si>
  <si>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</si>
  <si>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</si>
  <si>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</si>
  <si>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</si>
  <si>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</si>
  <si>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</si>
  <si>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</si>
  <si>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</si>
  <si>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</si>
  <si>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</si>
  <si>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</si>
  <si>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</si>
  <si>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</si>
  <si>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</si>
  <si>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</si>
  <si>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</si>
  <si>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</si>
  <si>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</si>
  <si>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</si>
  <si>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</si>
  <si>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</si>
  <si>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</si>
  <si>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</si>
  <si>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</si>
  <si>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</si>
  <si>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</si>
  <si>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</si>
  <si>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</si>
  <si>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</si>
  <si>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</si>
  <si>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</si>
  <si>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</si>
  <si>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</si>
  <si>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</si>
  <si>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</si>
  <si>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</si>
  <si>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</si>
  <si>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</si>
  <si>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</si>
  <si>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</si>
  <si>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</si>
  <si>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</si>
  <si>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</si>
  <si>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</si>
  <si>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</si>
  <si>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</si>
  <si>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</si>
  <si>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</si>
  <si>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</si>
  <si>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</si>
  <si>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</si>
  <si>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</si>
  <si>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</si>
  <si>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</si>
  <si>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</si>
  <si>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</si>
  <si>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</si>
  <si>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</si>
  <si>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</si>
  <si>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</si>
  <si>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</si>
  <si>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</si>
  <si>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</si>
  <si>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</si>
  <si>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</si>
  <si>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</si>
  <si>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</si>
  <si>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</si>
  <si>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</si>
  <si>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</si>
  <si>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</si>
  <si>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</si>
  <si>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</si>
  <si>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</si>
  <si>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</si>
  <si>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</si>
  <si>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</si>
  <si>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</si>
  <si>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</si>
  <si>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</si>
  <si>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</si>
  <si>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</si>
  <si>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</si>
  <si>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</si>
  <si>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</si>
  <si>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</si>
  <si>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</si>
  <si>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</si>
  <si>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</si>
  <si>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</si>
  <si>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</si>
  <si>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</si>
  <si>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</si>
  <si>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</si>
  <si>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</si>
  <si>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</si>
  <si>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</si>
  <si>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</si>
  <si>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</si>
  <si>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</si>
  <si>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</si>
  <si>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</si>
  <si>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</si>
  <si>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</si>
  <si>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</si>
  <si>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</si>
  <si>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</si>
  <si>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</si>
  <si>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</si>
  <si>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</si>
  <si>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</si>
  <si>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</si>
  <si>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</si>
  <si>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</si>
  <si>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</si>
  <si>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</si>
  <si>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</si>
  <si>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</si>
  <si>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</si>
  <si>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</si>
  <si>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</si>
  <si>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</si>
  <si>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</si>
  <si>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</si>
  <si>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</si>
  <si>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</si>
  <si>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</si>
  <si>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</si>
  <si>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</si>
  <si>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</si>
  <si>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</si>
  <si>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</si>
  <si>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</si>
  <si>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</si>
  <si>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</si>
  <si>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</si>
  <si>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</si>
  <si>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</si>
  <si>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</si>
  <si>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</si>
  <si>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</si>
  <si>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</si>
  <si>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</si>
  <si>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</si>
  <si>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</si>
  <si>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</si>
  <si>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</si>
  <si>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</si>
  <si>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</si>
  <si>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</si>
  <si>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</si>
  <si>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</si>
  <si>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</si>
  <si>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</si>
  <si>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</si>
  <si>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</si>
  <si>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</si>
  <si>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</si>
  <si>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</si>
  <si>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</si>
  <si>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</si>
  <si>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</si>
  <si>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</si>
  <si>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</si>
  <si>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</si>
  <si>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</si>
  <si>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</si>
  <si>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</si>
  <si>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</si>
  <si>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</si>
  <si>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</si>
  <si>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</si>
  <si>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</si>
  <si>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</si>
  <si>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</si>
  <si>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</si>
  <si>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</si>
  <si>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</si>
  <si>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</si>
  <si>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</si>
  <si>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</si>
  <si>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</si>
  <si>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</si>
  <si>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</si>
  <si>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</si>
  <si>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</si>
  <si>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</si>
  <si>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</si>
  <si>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</si>
  <si>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</si>
  <si>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</si>
  <si>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</si>
  <si>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</si>
  <si>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</si>
  <si>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</si>
  <si>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</si>
  <si>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</si>
  <si>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</si>
  <si>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</si>
  <si>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</si>
  <si>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</si>
  <si>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</si>
  <si>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</si>
  <si>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</si>
  <si>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</si>
  <si>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</si>
  <si>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</si>
  <si>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</si>
  <si>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</si>
  <si>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</si>
  <si>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</si>
  <si>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</si>
  <si>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</si>
  <si>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</si>
  <si>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</si>
  <si>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</si>
  <si>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</si>
  <si>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</si>
  <si>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</si>
  <si>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</si>
  <si>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</si>
  <si>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</si>
  <si>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</si>
  <si>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</si>
  <si>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</si>
  <si>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</si>
  <si>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</si>
  <si>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</si>
  <si>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</si>
  <si>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</si>
  <si>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</si>
  <si>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</si>
  <si>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</si>
  <si>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</si>
  <si>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</si>
  <si>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</si>
  <si>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</si>
  <si>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</si>
  <si>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</si>
  <si>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</si>
  <si>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</si>
  <si>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</si>
  <si>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</si>
  <si>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</si>
  <si>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</si>
  <si>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</si>
  <si>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</si>
  <si>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</si>
  <si>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</si>
  <si>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</si>
  <si>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</si>
  <si>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</si>
  <si>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</si>
  <si>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</si>
  <si>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</si>
  <si>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</si>
  <si>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</si>
  <si>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</si>
  <si>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</si>
  <si>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</si>
  <si>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</si>
  <si>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</si>
  <si>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</si>
  <si>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</si>
  <si>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</si>
  <si>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</si>
  <si>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</si>
  <si>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</si>
  <si>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</si>
  <si>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</si>
  <si>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</si>
  <si>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</si>
  <si>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</si>
  <si>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</si>
  <si>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</si>
  <si>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</si>
  <si>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</si>
  <si>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</si>
  <si>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</si>
  <si>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</si>
  <si>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</si>
  <si>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</si>
  <si>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</si>
  <si>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</si>
  <si>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</si>
  <si>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</si>
  <si>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</si>
  <si>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</si>
  <si>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</si>
  <si>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</si>
  <si>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</si>
  <si>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</si>
  <si>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</si>
  <si>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</si>
  <si>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</si>
  <si>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</si>
  <si>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</si>
  <si>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</si>
  <si>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</si>
  <si>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</si>
  <si>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</si>
  <si>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</si>
  <si>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</si>
  <si>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</si>
  <si>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</si>
  <si>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</si>
  <si>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</si>
  <si>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</si>
  <si>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</si>
  <si>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</si>
  <si>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</si>
  <si>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</si>
  <si>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</si>
  <si>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</si>
  <si>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</si>
  <si>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</si>
  <si>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</si>
  <si>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</si>
  <si>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</si>
  <si>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</si>
  <si>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</si>
  <si>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</si>
  <si>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</si>
  <si>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</si>
  <si>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</si>
  <si>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</si>
  <si>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</si>
  <si>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</si>
  <si>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</si>
  <si>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</si>
  <si>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</si>
  <si>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</si>
  <si>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</si>
  <si>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</si>
  <si>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</si>
  <si>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</si>
  <si>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</si>
  <si>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</si>
  <si>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</si>
  <si>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</si>
  <si>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</si>
  <si>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</si>
  <si>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</si>
  <si>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</si>
  <si>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</si>
  <si>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</si>
  <si>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</si>
  <si>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</si>
  <si>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</si>
  <si>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</si>
  <si>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</si>
  <si>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</si>
  <si>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</si>
  <si>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</si>
  <si>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</si>
  <si>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</si>
  <si>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</si>
  <si>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</si>
  <si>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</si>
  <si>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</si>
  <si>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</si>
  <si>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</si>
  <si>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</si>
  <si>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</si>
  <si>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</si>
  <si>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</si>
  <si>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</si>
  <si>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</si>
  <si>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</si>
  <si>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</si>
  <si>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</si>
  <si>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</si>
  <si>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</si>
  <si>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</si>
  <si>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</si>
  <si>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</si>
  <si>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</si>
  <si>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</si>
  <si>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</si>
  <si>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</si>
  <si>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</si>
  <si>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</si>
  <si>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</si>
  <si>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</si>
  <si>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</si>
  <si>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</si>
  <si>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</si>
  <si>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</si>
  <si>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</si>
  <si>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</si>
  <si>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</si>
  <si>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</si>
  <si>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</si>
  <si>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</si>
  <si>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</si>
  <si>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</si>
  <si>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</si>
  <si>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</si>
  <si>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</si>
  <si>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</si>
  <si>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</si>
  <si>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</si>
  <si>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</si>
  <si>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</si>
  <si>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</si>
  <si>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</si>
  <si>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</si>
  <si>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</si>
  <si>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</si>
  <si>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</si>
  <si>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</si>
  <si>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</si>
  <si>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</si>
  <si>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</si>
  <si>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</si>
  <si>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</si>
  <si>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</si>
  <si>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</si>
  <si>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</si>
  <si>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</si>
  <si>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</si>
  <si>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</si>
  <si>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</si>
  <si>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</si>
  <si>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</si>
  <si>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</si>
  <si>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</si>
  <si>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</si>
  <si>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</si>
  <si>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</si>
  <si>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</si>
  <si>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</si>
  <si>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</si>
  <si>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</si>
  <si>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</si>
  <si>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</si>
  <si>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</si>
  <si>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</si>
  <si>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</si>
  <si>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</si>
  <si>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</si>
  <si>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</si>
  <si>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</si>
  <si>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</si>
  <si>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</si>
  <si>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</si>
  <si>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</si>
  <si>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</si>
  <si>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</si>
  <si>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</si>
  <si>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</si>
  <si>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</si>
  <si>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</si>
  <si>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</si>
  <si>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</si>
  <si>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</si>
  <si>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</si>
  <si>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</si>
  <si>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</si>
  <si>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</si>
  <si>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</si>
  <si>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</si>
  <si>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</si>
  <si>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</si>
  <si>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</si>
  <si>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</si>
  <si>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</si>
  <si>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</si>
  <si>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</si>
  <si>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</si>
  <si>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</si>
  <si>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</si>
  <si>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</si>
  <si>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</si>
  <si>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</si>
  <si>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</si>
  <si>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</si>
  <si>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</si>
  <si>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7.38</t>
  </si>
  <si>
    <t>▲ 4.05</t>
  </si>
  <si>
    <t>▲ 3.47</t>
  </si>
  <si>
    <t>▲ 5.62</t>
  </si>
  <si>
    <t>水道事業会計</t>
  </si>
  <si>
    <t>一般会計</t>
  </si>
  <si>
    <t>公共下水道事業特別会計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</si>
  <si>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</si>
  <si>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</si>
  <si>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</si>
  <si>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</si>
  <si>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</si>
  <si>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</si>
  <si>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</si>
  <si>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</si>
  <si>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</si>
  <si>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</si>
  <si>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phoneticPr fontId="5"/>
  </si>
  <si>
    <t>公共施設等整備基金</t>
    <phoneticPr fontId="5"/>
  </si>
  <si>
    <t>ふるさと基金</t>
    <phoneticPr fontId="5"/>
  </si>
  <si>
    <t>地域振興基金</t>
    <phoneticPr fontId="5"/>
  </si>
  <si>
    <t>リサイクル基金</t>
    <phoneticPr fontId="5"/>
  </si>
  <si>
    <t>沖縄県市町村自治会館管理組合</t>
    <phoneticPr fontId="2"/>
  </si>
  <si>
    <t>沖縄県市町村総合事務組合</t>
    <phoneticPr fontId="2"/>
  </si>
  <si>
    <t>東部消防組合</t>
    <phoneticPr fontId="2"/>
  </si>
  <si>
    <t>南部広域行政組合</t>
    <phoneticPr fontId="2"/>
  </si>
  <si>
    <t>南部広域市町村圏事務組合</t>
    <phoneticPr fontId="2"/>
  </si>
  <si>
    <t>沖縄県介護保険広域連合</t>
    <phoneticPr fontId="2"/>
  </si>
  <si>
    <t>沖縄県後期高齢者医療広域連合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</si>
</sst>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D9B9-412D-935D-05F3DE20B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50363</c:v>
                </c:pt>
                <c:pt idx="1">
                  <c:v>35871</c:v>
                </c:pt>
                <c:pt idx="2">
                  <c:v>29985</c:v>
                </c:pt>
                <c:pt idx="3">
                  <c:v>72694</c:v>
                </c:pt>
                <c:pt idx="4">
                  <c:v>170790</c:v>
                </c:pt>
              </c:numCache>
            </c:numRef>
          </c:val>
          <c:smooth val="0"/>
          <c:extLst>
            <c:ext xmlns:c16="http://schemas.microsoft.com/office/drawing/2014/chart" uri="{C3380CC4-5D6E-409C-BE32-E72D297353CC}">
              <c16:uniqueId val="{00000001-D9B9-412D-935D-05F3DE20B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8.3800000000000008</c:v>
                </c:pt>
                <c:pt idx="1">
                  <c:v>3.91</c:v>
                </c:pt>
                <c:pt idx="2">
                  <c:v>2.35</c:v>
                </c:pt>
                <c:pt idx="3">
                  <c:v>1.29</c:v>
                </c:pt>
                <c:pt idx="4">
                  <c:v>2.6</c:v>
                </c:pt>
              </c:numCache>
            </c:numRef>
          </c:val>
          <c:extLst>
            <c:ext xmlns:c16="http://schemas.microsoft.com/office/drawing/2014/chart" uri="{C3380CC4-5D6E-409C-BE32-E72D297353CC}">
              <c16:uniqueId val="{00000000-02EE-4B79-9332-7CA55D52A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39.21</c:v>
                </c:pt>
                <c:pt idx="1">
                  <c:v>39.549999999999997</c:v>
                </c:pt>
                <c:pt idx="2">
                  <c:v>38.58</c:v>
                </c:pt>
                <c:pt idx="3">
                  <c:v>37.35</c:v>
                </c:pt>
                <c:pt idx="4">
                  <c:v>28.96</c:v>
                </c:pt>
              </c:numCache>
            </c:numRef>
          </c:val>
          <c:extLst>
            <c:ext xmlns:c16="http://schemas.microsoft.com/office/drawing/2014/chart" uri="{C3380CC4-5D6E-409C-BE32-E72D297353CC}">
              <c16:uniqueId val="{00000001-02EE-4B79-9332-7CA55D52A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-7.38</c:v>
                </c:pt>
                <c:pt idx="2">
                  <c:v>-4.05</c:v>
                </c:pt>
                <c:pt idx="3">
                  <c:v>-3.47</c:v>
                </c:pt>
                <c:pt idx="4">
                  <c:v>-5.62</c:v>
                </c:pt>
              </c:numCache>
            </c:numRef>
          </c:val>
          <c:smooth val="0"/>
          <c:extLst>
            <c:ext xmlns:c16="http://schemas.microsoft.com/office/drawing/2014/chart" uri="{C3380CC4-5D6E-409C-BE32-E72D297353CC}">
              <c16:uniqueId val="{00000002-02EE-4B79-9332-7CA55D52A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30-4AD0-BAF3-490F2A2842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0-4AD0-BAF3-490F2A2842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30-4AD0-BAF3-490F2A2842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30-4AD0-BAF3-490F2A28427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30-4AD0-BAF3-490F2A28427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c:v>
                </c:pt>
                <c:pt idx="8">
                  <c:v>#N/A</c:v>
                </c:pt>
                <c:pt idx="9">
                  <c:v>0.01</c:v>
                </c:pt>
              </c:numCache>
            </c:numRef>
          </c:val>
          <c:extLst>
            <c:ext xmlns:c16="http://schemas.microsoft.com/office/drawing/2014/chart" uri="{C3380CC4-5D6E-409C-BE32-E72D297353CC}">
              <c16:uniqueId val="{00000005-3F30-4AD0-BAF3-490F2A2842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7.0000000000000007E-2</c:v>
                </c:pt>
                <c:pt idx="4">
                  <c:v>#N/A</c:v>
                </c:pt>
                <c:pt idx="5">
                  <c:v>0.11</c:v>
                </c:pt>
                <c:pt idx="6">
                  <c:v>#N/A</c:v>
                </c:pt>
                <c:pt idx="7">
                  <c:v>7.0000000000000007E-2</c:v>
                </c:pt>
                <c:pt idx="8">
                  <c:v>#N/A</c:v>
                </c:pt>
                <c:pt idx="9">
                  <c:v>0.03</c:v>
                </c:pt>
              </c:numCache>
            </c:numRef>
          </c:val>
          <c:extLst>
            <c:ext xmlns:c16="http://schemas.microsoft.com/office/drawing/2014/chart" uri="{C3380CC4-5D6E-409C-BE32-E72D297353CC}">
              <c16:uniqueId val="{00000006-3F30-4AD0-BAF3-490F2A28427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0.16</c:v>
                </c:pt>
                <c:pt idx="2">
                  <c:v>#N/A</c:v>
                </c:pt>
                <c:pt idx="3">
                  <c:v>0.12</c:v>
                </c:pt>
                <c:pt idx="4">
                  <c:v>#N/A</c:v>
                </c:pt>
                <c:pt idx="5">
                  <c:v>0.08</c:v>
                </c:pt>
                <c:pt idx="6">
                  <c:v>#N/A</c:v>
                </c:pt>
                <c:pt idx="7">
                  <c:v>0.14000000000000001</c:v>
                </c:pt>
                <c:pt idx="8">
                  <c:v>#N/A</c:v>
                </c:pt>
                <c:pt idx="9">
                  <c:v>0.51</c:v>
                </c:pt>
              </c:numCache>
            </c:numRef>
          </c:val>
          <c:extLst>
            <c:ext xmlns:c16="http://schemas.microsoft.com/office/drawing/2014/chart" uri="{C3380CC4-5D6E-409C-BE32-E72D297353CC}">
              <c16:uniqueId val="{00000007-3F30-4AD0-BAF3-490F2A2842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8.3699999999999992</c:v>
                </c:pt>
                <c:pt idx="2">
                  <c:v>#N/A</c:v>
                </c:pt>
                <c:pt idx="3">
                  <c:v>4.05</c:v>
                </c:pt>
                <c:pt idx="4">
                  <c:v>#N/A</c:v>
                </c:pt>
                <c:pt idx="5">
                  <c:v>2.34</c:v>
                </c:pt>
                <c:pt idx="6">
                  <c:v>#N/A</c:v>
                </c:pt>
                <c:pt idx="7">
                  <c:v>1.28</c:v>
                </c:pt>
                <c:pt idx="8">
                  <c:v>#N/A</c:v>
                </c:pt>
                <c:pt idx="9">
                  <c:v>2.59</c:v>
                </c:pt>
              </c:numCache>
            </c:numRef>
          </c:val>
          <c:extLst>
            <c:ext xmlns:c16="http://schemas.microsoft.com/office/drawing/2014/chart" uri="{C3380CC4-5D6E-409C-BE32-E72D297353CC}">
              <c16:uniqueId val="{00000008-3F30-4AD0-BAF3-490F2A2842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6.68</c:v>
                </c:pt>
                <c:pt idx="2">
                  <c:v>#N/A</c:v>
                </c:pt>
                <c:pt idx="3">
                  <c:v>6.49</c:v>
                </c:pt>
                <c:pt idx="4">
                  <c:v>#N/A</c:v>
                </c:pt>
                <c:pt idx="5">
                  <c:v>6.05</c:v>
                </c:pt>
                <c:pt idx="6">
                  <c:v>#N/A</c:v>
                </c:pt>
                <c:pt idx="7">
                  <c:v>6.13</c:v>
                </c:pt>
                <c:pt idx="8">
                  <c:v>#N/A</c:v>
                </c:pt>
                <c:pt idx="9">
                  <c:v>6.97</c:v>
                </c:pt>
              </c:numCache>
            </c:numRef>
          </c:val>
          <c:extLst>
            <c:ext xmlns:c16="http://schemas.microsoft.com/office/drawing/2014/chart" uri="{C3380CC4-5D6E-409C-BE32-E72D297353CC}">
              <c16:uniqueId val="{00000009-3F30-4AD0-BAF3-490F2A2842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494</c:v>
                </c:pt>
                <c:pt idx="5">
                  <c:v>506</c:v>
                </c:pt>
                <c:pt idx="8">
                  <c:v>508</c:v>
                </c:pt>
                <c:pt idx="11">
                  <c:v>512</c:v>
                </c:pt>
                <c:pt idx="14">
                  <c:v>514</c:v>
                </c:pt>
              </c:numCache>
            </c:numRef>
          </c:val>
          <c:extLst>
            <c:ext xmlns:c16="http://schemas.microsoft.com/office/drawing/2014/chart" uri="{C3380CC4-5D6E-409C-BE32-E72D297353CC}">
              <c16:uniqueId val="{00000000-EA0B-4D07-87C9-A9307A1B2E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0B-4D07-87C9-A9307A1B2E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0B-4D07-87C9-A9307A1B2E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59</c:v>
                </c:pt>
                <c:pt idx="6">
                  <c:v>34</c:v>
                </c:pt>
                <c:pt idx="9">
                  <c:v>40</c:v>
                </c:pt>
                <c:pt idx="12">
                  <c:v>46</c:v>
                </c:pt>
              </c:numCache>
            </c:numRef>
          </c:val>
          <c:extLst>
            <c:ext xmlns:c16="http://schemas.microsoft.com/office/drawing/2014/chart" uri="{C3380CC4-5D6E-409C-BE32-E72D297353CC}">
              <c16:uniqueId val="{00000003-EA0B-4D07-87C9-A9307A1B2E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125</c:v>
                </c:pt>
                <c:pt idx="3">
                  <c:v>132</c:v>
                </c:pt>
                <c:pt idx="6">
                  <c:v>144</c:v>
                </c:pt>
                <c:pt idx="9">
                  <c:v>146</c:v>
                </c:pt>
                <c:pt idx="12">
                  <c:v>167</c:v>
                </c:pt>
              </c:numCache>
            </c:numRef>
          </c:val>
          <c:extLst>
            <c:ext xmlns:c16="http://schemas.microsoft.com/office/drawing/2014/chart" uri="{C3380CC4-5D6E-409C-BE32-E72D297353CC}">
              <c16:uniqueId val="{00000004-EA0B-4D07-87C9-A9307A1B2E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B-4D07-87C9-A9307A1B2E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0B-4D07-87C9-A9307A1B2E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484</c:v>
                </c:pt>
                <c:pt idx="3">
                  <c:v>500</c:v>
                </c:pt>
                <c:pt idx="6">
                  <c:v>527</c:v>
                </c:pt>
                <c:pt idx="9">
                  <c:v>540</c:v>
                </c:pt>
                <c:pt idx="12">
                  <c:v>563</c:v>
                </c:pt>
              </c:numCache>
            </c:numRef>
          </c:val>
          <c:extLst>
            <c:ext xmlns:c16="http://schemas.microsoft.com/office/drawing/2014/chart" uri="{C3380CC4-5D6E-409C-BE32-E72D297353CC}">
              <c16:uniqueId val="{00000007-EA0B-4D07-87C9-A9307A1B2E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c:v>
                </c:pt>
                <c:pt idx="2">
                  <c:v>#N/A</c:v>
                </c:pt>
                <c:pt idx="3">
                  <c:v>#N/A</c:v>
                </c:pt>
                <c:pt idx="4">
                  <c:v>185</c:v>
                </c:pt>
                <c:pt idx="5">
                  <c:v>#N/A</c:v>
                </c:pt>
                <c:pt idx="6">
                  <c:v>#N/A</c:v>
                </c:pt>
                <c:pt idx="7">
                  <c:v>197</c:v>
                </c:pt>
                <c:pt idx="8">
                  <c:v>#N/A</c:v>
                </c:pt>
                <c:pt idx="9">
                  <c:v>#N/A</c:v>
                </c:pt>
                <c:pt idx="10">
                  <c:v>214</c:v>
                </c:pt>
                <c:pt idx="11">
                  <c:v>#N/A</c:v>
                </c:pt>
                <c:pt idx="12">
                  <c:v>#N/A</c:v>
                </c:pt>
                <c:pt idx="13">
                  <c:v>262</c:v>
                </c:pt>
                <c:pt idx="14">
                  <c:v>#N/A</c:v>
                </c:pt>
              </c:numCache>
            </c:numRef>
          </c:val>
          <c:smooth val="0"/>
          <c:extLst>
            <c:ext xmlns:c16="http://schemas.microsoft.com/office/drawing/2014/chart" uri="{C3380CC4-5D6E-409C-BE32-E72D297353CC}">
              <c16:uniqueId val="{00000008-EA0B-4D07-87C9-A9307A1B2E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5621</c:v>
                </c:pt>
                <c:pt idx="5">
                  <c:v>5475</c:v>
                </c:pt>
                <c:pt idx="8">
                  <c:v>5429</c:v>
                </c:pt>
                <c:pt idx="11">
                  <c:v>5503</c:v>
                </c:pt>
                <c:pt idx="14">
                  <c:v>5780</c:v>
                </c:pt>
              </c:numCache>
            </c:numRef>
          </c:val>
          <c:extLst>
            <c:ext xmlns:c16="http://schemas.microsoft.com/office/drawing/2014/chart" uri="{C3380CC4-5D6E-409C-BE32-E72D297353CC}">
              <c16:uniqueId val="{00000000-B329-40E7-A5BD-8C422C60C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372</c:v>
                </c:pt>
                <c:pt idx="5">
                  <c:v>324</c:v>
                </c:pt>
                <c:pt idx="8">
                  <c:v>284</c:v>
                </c:pt>
                <c:pt idx="11">
                  <c:v>244</c:v>
                </c:pt>
                <c:pt idx="14">
                  <c:v>225</c:v>
                </c:pt>
              </c:numCache>
            </c:numRef>
          </c:val>
          <c:extLst>
            <c:ext xmlns:c16="http://schemas.microsoft.com/office/drawing/2014/chart" uri="{C3380CC4-5D6E-409C-BE32-E72D297353CC}">
              <c16:uniqueId val="{00000001-B329-40E7-A5BD-8C422C60C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1888</c:v>
                </c:pt>
                <c:pt idx="5">
                  <c:v>2069</c:v>
                </c:pt>
                <c:pt idx="8">
                  <c:v>2123</c:v>
                </c:pt>
                <c:pt idx="11">
                  <c:v>1900</c:v>
                </c:pt>
                <c:pt idx="14">
                  <c:v>1522</c:v>
                </c:pt>
              </c:numCache>
            </c:numRef>
          </c:val>
          <c:extLst>
            <c:ext xmlns:c16="http://schemas.microsoft.com/office/drawing/2014/chart" uri="{C3380CC4-5D6E-409C-BE32-E72D297353CC}">
              <c16:uniqueId val="{00000002-B329-40E7-A5BD-8C422C60C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29-40E7-A5BD-8C422C60C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29-40E7-A5BD-8C422C60C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29-40E7-A5BD-8C422C60C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c:v>
                </c:pt>
                <c:pt idx="3">
                  <c:v>210</c:v>
                </c:pt>
                <c:pt idx="6">
                  <c:v>129</c:v>
                </c:pt>
                <c:pt idx="9">
                  <c:v>130</c:v>
                </c:pt>
                <c:pt idx="12">
                  <c:v>172</c:v>
                </c:pt>
              </c:numCache>
            </c:numRef>
          </c:val>
          <c:extLst>
            <c:ext xmlns:c16="http://schemas.microsoft.com/office/drawing/2014/chart" uri="{C3380CC4-5D6E-409C-BE32-E72D297353CC}">
              <c16:uniqueId val="{00000006-B329-40E7-A5BD-8C422C60C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458</c:v>
                </c:pt>
                <c:pt idx="3">
                  <c:v>427</c:v>
                </c:pt>
                <c:pt idx="6">
                  <c:v>351</c:v>
                </c:pt>
                <c:pt idx="9">
                  <c:v>427</c:v>
                </c:pt>
                <c:pt idx="12">
                  <c:v>533</c:v>
                </c:pt>
              </c:numCache>
            </c:numRef>
          </c:val>
          <c:extLst>
            <c:ext xmlns:c16="http://schemas.microsoft.com/office/drawing/2014/chart" uri="{C3380CC4-5D6E-409C-BE32-E72D297353CC}">
              <c16:uniqueId val="{00000007-B329-40E7-A5BD-8C422C60C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2595</c:v>
                </c:pt>
                <c:pt idx="3">
                  <c:v>2280</c:v>
                </c:pt>
                <c:pt idx="6">
                  <c:v>2251</c:v>
                </c:pt>
                <c:pt idx="9">
                  <c:v>2450</c:v>
                </c:pt>
                <c:pt idx="12">
                  <c:v>2374</c:v>
                </c:pt>
              </c:numCache>
            </c:numRef>
          </c:val>
          <c:extLst>
            <c:ext xmlns:c16="http://schemas.microsoft.com/office/drawing/2014/chart" uri="{C3380CC4-5D6E-409C-BE32-E72D297353CC}">
              <c16:uniqueId val="{00000008-B329-40E7-A5BD-8C422C60C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29-40E7-A5BD-8C422C60C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6230</c:v>
                </c:pt>
                <c:pt idx="3">
                  <c:v>6097</c:v>
                </c:pt>
                <c:pt idx="6">
                  <c:v>5985</c:v>
                </c:pt>
                <c:pt idx="9">
                  <c:v>6421</c:v>
                </c:pt>
                <c:pt idx="12">
                  <c:v>8470</c:v>
                </c:pt>
              </c:numCache>
            </c:numRef>
          </c:val>
          <c:extLst>
            <c:ext xmlns:c16="http://schemas.microsoft.com/office/drawing/2014/chart" uri="{C3380CC4-5D6E-409C-BE32-E72D297353CC}">
              <c16:uniqueId val="{0000000A-B329-40E7-A5BD-8C422C60C7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1556</c:v>
                </c:pt>
                <c:pt idx="2">
                  <c:v>#N/A</c:v>
                </c:pt>
                <c:pt idx="3">
                  <c:v>#N/A</c:v>
                </c:pt>
                <c:pt idx="4">
                  <c:v>1147</c:v>
                </c:pt>
                <c:pt idx="5">
                  <c:v>#N/A</c:v>
                </c:pt>
                <c:pt idx="6">
                  <c:v>#N/A</c:v>
                </c:pt>
                <c:pt idx="7">
                  <c:v>880</c:v>
                </c:pt>
                <c:pt idx="8">
                  <c:v>#N/A</c:v>
                </c:pt>
                <c:pt idx="9">
                  <c:v>#N/A</c:v>
                </c:pt>
                <c:pt idx="10">
                  <c:v>1781</c:v>
                </c:pt>
                <c:pt idx="11">
                  <c:v>#N/A</c:v>
                </c:pt>
                <c:pt idx="12">
                  <c:v>#N/A</c:v>
                </c:pt>
                <c:pt idx="13">
                  <c:v>4022</c:v>
                </c:pt>
                <c:pt idx="14">
                  <c:v>#N/A</c:v>
                </c:pt>
              </c:numCache>
            </c:numRef>
          </c:val>
          <c:smooth val="0"/>
          <c:extLst>
            <c:ext xmlns:c16="http://schemas.microsoft.com/office/drawing/2014/chart" uri="{C3380CC4-5D6E-409C-BE32-E72D297353CC}">
              <c16:uniqueId val="{0000000B-B329-40E7-A5BD-8C422C60C7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1517</c:v>
                </c:pt>
                <c:pt idx="1">
                  <c:v>1509</c:v>
                </c:pt>
                <c:pt idx="2">
                  <c:v>1241</c:v>
                </c:pt>
              </c:numCache>
            </c:numRef>
          </c:val>
          <c:extLst>
            <c:ext xmlns:c16="http://schemas.microsoft.com/office/drawing/2014/chart" uri="{C3380CC4-5D6E-409C-BE32-E72D297353CC}">
              <c16:uniqueId val="{00000000-02B6-4ACF-9804-4878AC6B9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02B6-4ACF-9804-4878AC6B9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499</c:v>
                </c:pt>
                <c:pt idx="1">
                  <c:v>284</c:v>
                </c:pt>
                <c:pt idx="2">
                  <c:v>174</c:v>
                </c:pt>
              </c:numCache>
            </c:numRef>
          </c:val>
          <c:extLst>
            <c:ext xmlns:c16="http://schemas.microsoft.com/office/drawing/2014/chart" uri="{C3380CC4-5D6E-409C-BE32-E72D297353CC}">
              <c16:uniqueId val="{00000002-02B6-4ACF-9804-4878AC6B9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町単独で見た場合、人口増加に伴う町税等の伸びにより、近年増加傾向にあるが、全国平均と比較すると、低くなっている。</a:t>
          </a:r>
        </a:p>
        <a:p>
          <a:r>
            <a:rPr kumimoji="1" lang="ja-JP" altLang="en-US" sz="1300">
              <a:latin typeface="ＭＳ Ｐゴシック" panose="020B0600070205080204" pitchFamily="50" charset="-128"/>
              <a:ea typeface="ＭＳ Ｐゴシック" panose="020B0600070205080204" pitchFamily="50" charset="-128"/>
            </a:rPr>
            <a:t>　全国平均を下回る所得や、町内に中心となる基幹産業がないため、財政基盤が弱いことが要因となっている。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117598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60448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前年度と比較すると、減少しているが、これは幼保無償化制度に伴う扶助費の特定財源が増加したことによるものとみている。　</a:t>
          </a:r>
        </a:p>
        <a:p>
          <a:r>
            <a:rPr kumimoji="1" lang="ja-JP" altLang="en-US" sz="1300">
              <a:latin typeface="ＭＳ Ｐゴシック" panose="020B0600070205080204" pitchFamily="50" charset="-128"/>
              <a:ea typeface="ＭＳ Ｐゴシック" panose="020B0600070205080204" pitchFamily="50" charset="-128"/>
            </a:rPr>
            <a:t>　しかし、本町の傾向として人口増加、高齢化に伴う扶助費の増加が挙げられ、人口増加のピークを迎える令和７年（第５次総合計画人口推計より）まではこの傾向が続くと考えられる。</a:t>
          </a:r>
        </a:p>
        <a:p>
          <a:r>
            <a:rPr kumimoji="1" lang="ja-JP" altLang="en-US" sz="1300">
              <a:latin typeface="ＭＳ Ｐゴシック" panose="020B0600070205080204" pitchFamily="50" charset="-128"/>
              <a:ea typeface="ＭＳ Ｐゴシック" panose="020B0600070205080204" pitchFamily="50" charset="-128"/>
            </a:rPr>
            <a:t>　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78105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1108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78105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030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909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62</xdr:row>
      <xdr:rowOff>161079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5076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物件費も、過去の与那原町緊急財政健全化計画による抑制をして移行、これを継続してきた結果、類似団体以下を維持できている。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24874</xdr:rowOff>
    </xdr:from>
    <xdr:to>
      <xdr:col>23</xdr:col>
      <xdr:colOff>133350</xdr:colOff>
      <xdr:row>81</xdr:row>
      <xdr:rowOff>129051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2324"/>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24874</xdr:rowOff>
    </xdr:from>
    <xdr:to>
      <xdr:col>19</xdr:col>
      <xdr:colOff>133350</xdr:colOff>
      <xdr:row>81</xdr:row>
      <xdr:rowOff>30536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15850</xdr:rowOff>
    </xdr:from>
    <xdr:to>
      <xdr:col>15</xdr:col>
      <xdr:colOff>82550</xdr:colOff>
      <xdr:row>81</xdr:row>
      <xdr:rowOff>30536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155617</xdr:rowOff>
    </xdr:from>
    <xdr:to>
      <xdr:col>11</xdr:col>
      <xdr:colOff>31750</xdr:colOff>
      <xdr:row>81</xdr:row>
      <xdr:rowOff>15850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16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78251</xdr:rowOff>
    </xdr:from>
    <xdr:to>
      <xdr:col>23</xdr:col>
      <xdr:colOff>184150</xdr:colOff>
      <xdr:row>82</xdr:row>
      <xdr:rowOff>8401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170978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8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145524</xdr:rowOff>
    </xdr:from>
    <xdr:to>
      <xdr:col>19</xdr:col>
      <xdr:colOff>184150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85851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151186</xdr:rowOff>
    </xdr:from>
    <xdr:to>
      <xdr:col>15</xdr:col>
      <xdr:colOff>133350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91513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136500</xdr:rowOff>
    </xdr:from>
    <xdr:to>
      <xdr:col>11</xdr:col>
      <xdr:colOff>82550</xdr:colOff>
      <xdr:row>81</xdr:row>
      <xdr:rowOff>66650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104817</xdr:rowOff>
    </xdr:from>
    <xdr:to>
      <xdr:col>7</xdr:col>
      <xdr:colOff>31750</xdr:colOff>
      <xdr:row>81</xdr:row>
      <xdr:rowOff>34967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45144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ポイント高、全国町村平均より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ポイント高となっていることから、将来的な人件費増への対応を考慮する必要がある。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41402</xdr:rowOff>
    </xdr:from>
    <xdr:to>
      <xdr:col>72</xdr:col>
      <xdr:colOff>203200</xdr:colOff>
      <xdr:row>85</xdr:row>
      <xdr:rowOff>108965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41402</xdr:rowOff>
    </xdr:from>
    <xdr:to>
      <xdr:col>68</xdr:col>
      <xdr:colOff>152400</xdr:colOff>
      <xdr:row>85</xdr:row>
      <xdr:rowOff>60706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144542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162052</xdr:rowOff>
    </xdr:from>
    <xdr:to>
      <xdr:col>68</xdr:col>
      <xdr:colOff>203200</xdr:colOff>
      <xdr:row>85</xdr:row>
      <xdr:rowOff>92202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76979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9906</xdr:rowOff>
    </xdr:from>
    <xdr:to>
      <xdr:col>64</xdr:col>
      <xdr:colOff>152400</xdr:colOff>
      <xdr:row>85</xdr:row>
      <xdr:rowOff>111506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96283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54610</xdr:rowOff>
    </xdr:from>
    <xdr:to>
      <xdr:col>81</xdr:col>
      <xdr:colOff>44450</xdr:colOff>
      <xdr:row>58</xdr:row>
      <xdr:rowOff>54610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8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61313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49248</xdr:rowOff>
    </xdr:from>
    <xdr:to>
      <xdr:col>72</xdr:col>
      <xdr:colOff>203200</xdr:colOff>
      <xdr:row>58</xdr:row>
      <xdr:rowOff>61313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99933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43886</xdr:rowOff>
    </xdr:from>
    <xdr:to>
      <xdr:col>68</xdr:col>
      <xdr:colOff>152400</xdr:colOff>
      <xdr:row>58</xdr:row>
      <xdr:rowOff>49248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87986"/>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3810</xdr:rowOff>
    </xdr:from>
    <xdr:to>
      <xdr:col>81</xdr:col>
      <xdr:colOff>95250</xdr:colOff>
      <xdr:row>58</xdr:row>
      <xdr:rowOff>105410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96537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3810</xdr:rowOff>
    </xdr:from>
    <xdr:to>
      <xdr:col>77</xdr:col>
      <xdr:colOff>95250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115587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10513</xdr:rowOff>
    </xdr:from>
    <xdr:to>
      <xdr:col>73</xdr:col>
      <xdr:colOff>44450</xdr:colOff>
      <xdr:row>58</xdr:row>
      <xdr:rowOff>112113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169898</xdr:rowOff>
    </xdr:from>
    <xdr:to>
      <xdr:col>68</xdr:col>
      <xdr:colOff>203200</xdr:colOff>
      <xdr:row>58</xdr:row>
      <xdr:rowOff>100048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110225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164536</xdr:rowOff>
    </xdr:from>
    <xdr:to>
      <xdr:col>64</xdr:col>
      <xdr:colOff>152400</xdr:colOff>
      <xdr:row>58</xdr:row>
      <xdr:rowOff>94686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104863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他団体と比較すると、低い比率となっているが、今後は、新庁舎整備事業や一部事務組合における新規の公共投資事業に伴い増加が予測される。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87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160782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9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141478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99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が、新庁舎整備事業に伴う地方債の発行により、それを上回って地方債残高が増加したことや、新庁舎整備事業に伴い基金を取り崩したことから、将来負担比率は前年度よりも増加すること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131382</xdr:rowOff>
    </xdr:from>
    <xdr:to>
      <xdr:col>81</xdr:col>
      <xdr:colOff>44450</xdr:colOff>
      <xdr:row>18</xdr:row>
      <xdr:rowOff>125095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874582"/>
          <a:ext cx="838200" cy="3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153829</xdr:rowOff>
    </xdr:from>
    <xdr:to>
      <xdr:col>77</xdr:col>
      <xdr:colOff>44450</xdr:colOff>
      <xdr:row>16</xdr:row>
      <xdr:rowOff>131382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25579"/>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153829</xdr:rowOff>
    </xdr:from>
    <xdr:to>
      <xdr:col>72</xdr:col>
      <xdr:colOff>203200</xdr:colOff>
      <xdr:row>16</xdr:row>
      <xdr:rowOff>32448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25579"/>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32448</xdr:rowOff>
    </xdr:from>
    <xdr:to>
      <xdr:col>68</xdr:col>
      <xdr:colOff>152400</xdr:colOff>
      <xdr:row>16</xdr:row>
      <xdr:rowOff>112077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7564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74295</xdr:rowOff>
    </xdr:from>
    <xdr:to>
      <xdr:col>81</xdr:col>
      <xdr:colOff>95250</xdr:colOff>
      <xdr:row>19</xdr:row>
      <xdr:rowOff>4445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46372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80582</xdr:rowOff>
    </xdr:from>
    <xdr:to>
      <xdr:col>77</xdr:col>
      <xdr:colOff>95250</xdr:colOff>
      <xdr:row>17</xdr:row>
      <xdr:rowOff>10732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166959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17956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6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153098</xdr:rowOff>
    </xdr:from>
    <xdr:to>
      <xdr:col>68</xdr:col>
      <xdr:colOff>203200</xdr:colOff>
      <xdr:row>16</xdr:row>
      <xdr:rowOff>83248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61277</xdr:rowOff>
    </xdr:from>
    <xdr:to>
      <xdr:col>64</xdr:col>
      <xdr:colOff>152400</xdr:colOff>
      <xdr:row>16</xdr:row>
      <xdr:rowOff>162877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147654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9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136525</xdr:rowOff>
    </xdr:from>
    <xdr:to>
      <xdr:col>82</xdr:col>
      <xdr:colOff>107950</xdr:colOff>
      <xdr:row>15</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08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3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15</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85725</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さらに増加し、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825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997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64407</xdr:rowOff>
    </xdr:from>
    <xdr:to>
      <xdr:col>19</xdr:col>
      <xdr:colOff>187325</xdr:colOff>
      <xdr:row>61</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59</xdr:row>
      <xdr:rowOff>64407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58</xdr:row>
      <xdr:rowOff>137885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136072</xdr:rowOff>
    </xdr:from>
    <xdr:to>
      <xdr:col>20</xdr:col>
      <xdr:colOff>38100</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50999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5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数値となっている。近年、類似団体平均並みで推移している。特徴として、国民健康保険特別会計への繰出金が、国の財政支援強化により減少傾向にあるが、介護保険広域連合や下水道特別会計への繰出金が増加傾向に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39370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類似団体平均を上回っている。対前年度比では増減はないが、特別定額給付金事業（国民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年度のみの特例的な事業のほか、一部事務組合における新規の公共投資事業（ごみ処理関連）や新庁舎整備事業（消防）に伴い負担金の増加により、補助費の総額は大きく増加している。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51889</xdr:rowOff>
    </xdr:from>
    <xdr:to>
      <xdr:col>82</xdr:col>
      <xdr:colOff>107950</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2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78014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2240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78014</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1089</xdr:rowOff>
    </xdr:from>
    <xdr:to>
      <xdr:col>82</xdr:col>
      <xdr:colOff>158750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17616</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新庁舎整備事業に伴う地方債の発行により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136144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136144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117856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50800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31876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50800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149861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149861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127775</xdr:rowOff>
    </xdr:from>
    <xdr:to>
      <xdr:col>29</xdr:col>
      <xdr:colOff>127000</xdr:colOff>
      <xdr:row>19</xdr:row>
      <xdr:rowOff>137262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2950"/>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137262</xdr:rowOff>
    </xdr:from>
    <xdr:to>
      <xdr:col>26</xdr:col>
      <xdr:colOff>50800</xdr:colOff>
      <xdr:row>19</xdr:row>
      <xdr:rowOff>145250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145250</xdr:rowOff>
    </xdr:from>
    <xdr:to>
      <xdr:col>22</xdr:col>
      <xdr:colOff>114300</xdr:colOff>
      <xdr:row>19</xdr:row>
      <xdr:rowOff>147574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50425"/>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147574</xdr:rowOff>
    </xdr:from>
    <xdr:to>
      <xdr:col>18</xdr:col>
      <xdr:colOff>177800</xdr:colOff>
      <xdr:row>19</xdr:row>
      <xdr:rowOff>149835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2749"/>
          <a:ext cx="698500" cy="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76975</xdr:rowOff>
    </xdr:from>
    <xdr:to>
      <xdr:col>29</xdr:col>
      <xdr:colOff>177800</xdr:colOff>
      <xdr:row>20</xdr:row>
      <xdr:rowOff>7125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49052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86462</xdr:rowOff>
    </xdr:from>
    <xdr:to>
      <xdr:col>26</xdr:col>
      <xdr:colOff>101600</xdr:colOff>
      <xdr:row>20</xdr:row>
      <xdr:rowOff>16612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94450</xdr:rowOff>
    </xdr:from>
    <xdr:to>
      <xdr:col>22</xdr:col>
      <xdr:colOff>165100</xdr:colOff>
      <xdr:row>20</xdr:row>
      <xdr:rowOff>24600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96774</xdr:rowOff>
    </xdr:from>
    <xdr:to>
      <xdr:col>19</xdr:col>
      <xdr:colOff>38100</xdr:colOff>
      <xdr:row>20</xdr:row>
      <xdr:rowOff>26924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99035</xdr:rowOff>
    </xdr:from>
    <xdr:to>
      <xdr:col>15</xdr:col>
      <xdr:colOff>101600</xdr:colOff>
      <xdr:row>20</xdr:row>
      <xdr:rowOff>29185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317100</xdr:rowOff>
    </xdr:from>
    <xdr:to>
      <xdr:col>29</xdr:col>
      <xdr:colOff>127000</xdr:colOff>
      <xdr:row>36</xdr:row>
      <xdr:rowOff>17844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7450"/>
          <a:ext cx="647700" cy="4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17844</xdr:rowOff>
    </xdr:from>
    <xdr:to>
      <xdr:col>26</xdr:col>
      <xdr:colOff>50800</xdr:colOff>
      <xdr:row>36</xdr:row>
      <xdr:rowOff>32798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1094"/>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32798</xdr:rowOff>
    </xdr:from>
    <xdr:to>
      <xdr:col>22</xdr:col>
      <xdr:colOff>114300</xdr:colOff>
      <xdr:row>36</xdr:row>
      <xdr:rowOff>41466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6048"/>
          <a:ext cx="6985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41466</xdr:rowOff>
    </xdr:from>
    <xdr:to>
      <xdr:col>18</xdr:col>
      <xdr:colOff>177800</xdr:colOff>
      <xdr:row>36</xdr:row>
      <xdr:rowOff>66497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266300</xdr:rowOff>
    </xdr:from>
    <xdr:to>
      <xdr:col>29</xdr:col>
      <xdr:colOff>177800</xdr:colOff>
      <xdr:row>36</xdr:row>
      <xdr:rowOff>25000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309944</xdr:rowOff>
    </xdr:from>
    <xdr:to>
      <xdr:col>26</xdr:col>
      <xdr:colOff>101600</xdr:colOff>
      <xdr:row>36</xdr:row>
      <xdr:rowOff>68644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53421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324898</xdr:rowOff>
    </xdr:from>
    <xdr:to>
      <xdr:col>22</xdr:col>
      <xdr:colOff>165100</xdr:colOff>
      <xdr:row>36</xdr:row>
      <xdr:rowOff>83598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68375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333566</xdr:rowOff>
    </xdr:from>
    <xdr:to>
      <xdr:col>19</xdr:col>
      <xdr:colOff>38100</xdr:colOff>
      <xdr:row>36</xdr:row>
      <xdr:rowOff>92266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77043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15697</xdr:rowOff>
    </xdr:from>
    <xdr:to>
      <xdr:col>15</xdr:col>
      <xdr:colOff>101600</xdr:colOff>
      <xdr:row>36</xdr:row>
      <xdr:rowOff>117297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28633</xdr:rowOff>
    </xdr:from>
    <xdr:to>
      <xdr:col>24</xdr:col>
      <xdr:colOff>63500</xdr:colOff>
      <xdr:row>38</xdr:row>
      <xdr:rowOff>7863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283"/>
          <a:ext cx="838200" cy="1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7863</xdr:rowOff>
    </xdr:from>
    <xdr:to>
      <xdr:col>19</xdr:col>
      <xdr:colOff>177800</xdr:colOff>
      <xdr:row>38</xdr:row>
      <xdr:rowOff>31996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2963"/>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31996</xdr:rowOff>
    </xdr:from>
    <xdr:to>
      <xdr:col>15</xdr:col>
      <xdr:colOff>50800</xdr:colOff>
      <xdr:row>38</xdr:row>
      <xdr:rowOff>38088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7096"/>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36683</xdr:rowOff>
    </xdr:from>
    <xdr:to>
      <xdr:col>10</xdr:col>
      <xdr:colOff>114300</xdr:colOff>
      <xdr:row>38</xdr:row>
      <xdr:rowOff>38088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1783"/>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149283</xdr:rowOff>
    </xdr:from>
    <xdr:to>
      <xdr:col>24</xdr:col>
      <xdr:colOff>114300</xdr:colOff>
      <xdr:row>37</xdr:row>
      <xdr:rowOff>79433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127710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128513</xdr:rowOff>
    </xdr:from>
    <xdr:to>
      <xdr:col>20</xdr:col>
      <xdr:colOff>38100</xdr:colOff>
      <xdr:row>38</xdr:row>
      <xdr:rowOff>58663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49790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152647</xdr:rowOff>
    </xdr:from>
    <xdr:to>
      <xdr:col>15</xdr:col>
      <xdr:colOff>101600</xdr:colOff>
      <xdr:row>38</xdr:row>
      <xdr:rowOff>82796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158737</xdr:rowOff>
    </xdr:from>
    <xdr:to>
      <xdr:col>10</xdr:col>
      <xdr:colOff>165100</xdr:colOff>
      <xdr:row>38</xdr:row>
      <xdr:rowOff>88888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157333</xdr:rowOff>
    </xdr:from>
    <xdr:to>
      <xdr:col>6</xdr:col>
      <xdr:colOff>38100</xdr:colOff>
      <xdr:row>38</xdr:row>
      <xdr:rowOff>87483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78610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54106</xdr:rowOff>
    </xdr:from>
    <xdr:to>
      <xdr:col>24</xdr:col>
      <xdr:colOff>63500</xdr:colOff>
      <xdr:row>57</xdr:row>
      <xdr:rowOff>106504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6756"/>
          <a:ext cx="8382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71283</xdr:rowOff>
    </xdr:from>
    <xdr:to>
      <xdr:col>19</xdr:col>
      <xdr:colOff>177800</xdr:colOff>
      <xdr:row>57</xdr:row>
      <xdr:rowOff>106504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393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71283</xdr:rowOff>
    </xdr:from>
    <xdr:to>
      <xdr:col>15</xdr:col>
      <xdr:colOff>50800</xdr:colOff>
      <xdr:row>57</xdr:row>
      <xdr:rowOff>105018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393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105018</xdr:rowOff>
    </xdr:from>
    <xdr:to>
      <xdr:col>10</xdr:col>
      <xdr:colOff>114300</xdr:colOff>
      <xdr:row>57</xdr:row>
      <xdr:rowOff>162560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766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3306</xdr:rowOff>
    </xdr:from>
    <xdr:to>
      <xdr:col>24</xdr:col>
      <xdr:colOff>114300</xdr:colOff>
      <xdr:row>57</xdr:row>
      <xdr:rowOff>104906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153183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55704</xdr:rowOff>
    </xdr:from>
    <xdr:to>
      <xdr:col>20</xdr:col>
      <xdr:colOff>38100</xdr:colOff>
      <xdr:row>57</xdr:row>
      <xdr:rowOff>157304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148431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20483</xdr:rowOff>
    </xdr:from>
    <xdr:to>
      <xdr:col>15</xdr:col>
      <xdr:colOff>101600</xdr:colOff>
      <xdr:row>57</xdr:row>
      <xdr:rowOff>122083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113210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54218</xdr:rowOff>
    </xdr:from>
    <xdr:to>
      <xdr:col>10</xdr:col>
      <xdr:colOff>165100</xdr:colOff>
      <xdr:row>57</xdr:row>
      <xdr:rowOff>155818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146945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111760</xdr:rowOff>
    </xdr:from>
    <xdr:to>
      <xdr:col>6</xdr:col>
      <xdr:colOff>38100</xdr:colOff>
      <xdr:row>58</xdr:row>
      <xdr:rowOff>41910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33037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86756</xdr:rowOff>
    </xdr:from>
    <xdr:to>
      <xdr:col>24</xdr:col>
      <xdr:colOff>63500</xdr:colOff>
      <xdr:row>78</xdr:row>
      <xdr:rowOff>94986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9856"/>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86756</xdr:rowOff>
    </xdr:from>
    <xdr:to>
      <xdr:col>19</xdr:col>
      <xdr:colOff>177800</xdr:colOff>
      <xdr:row>78</xdr:row>
      <xdr:rowOff>94940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86939</xdr:rowOff>
    </xdr:from>
    <xdr:to>
      <xdr:col>15</xdr:col>
      <xdr:colOff>50800</xdr:colOff>
      <xdr:row>78</xdr:row>
      <xdr:rowOff>94940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00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86939</xdr:rowOff>
    </xdr:from>
    <xdr:to>
      <xdr:col>10</xdr:col>
      <xdr:colOff>114300</xdr:colOff>
      <xdr:row>78</xdr:row>
      <xdr:rowOff>102667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0039"/>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44186</xdr:rowOff>
    </xdr:from>
    <xdr:to>
      <xdr:col>24</xdr:col>
      <xdr:colOff>114300</xdr:colOff>
      <xdr:row>78</xdr:row>
      <xdr:rowOff>145786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35956</xdr:rowOff>
    </xdr:from>
    <xdr:to>
      <xdr:col>20</xdr:col>
      <xdr:colOff>38100</xdr:colOff>
      <xdr:row>78</xdr:row>
      <xdr:rowOff>137556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44140</xdr:rowOff>
    </xdr:from>
    <xdr:to>
      <xdr:col>15</xdr:col>
      <xdr:colOff>101600</xdr:colOff>
      <xdr:row>78</xdr:row>
      <xdr:rowOff>145740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136867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36139</xdr:rowOff>
    </xdr:from>
    <xdr:to>
      <xdr:col>10</xdr:col>
      <xdr:colOff>165100</xdr:colOff>
      <xdr:row>78</xdr:row>
      <xdr:rowOff>137739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51867</xdr:rowOff>
    </xdr:from>
    <xdr:to>
      <xdr:col>6</xdr:col>
      <xdr:colOff>38100</xdr:colOff>
      <xdr:row>78</xdr:row>
      <xdr:rowOff>153467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144594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143100</xdr:rowOff>
    </xdr:from>
    <xdr:to>
      <xdr:col>24</xdr:col>
      <xdr:colOff>63500</xdr:colOff>
      <xdr:row>91</xdr:row>
      <xdr:rowOff>97667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73600"/>
          <a:ext cx="838200" cy="1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97667</xdr:rowOff>
    </xdr:from>
    <xdr:to>
      <xdr:col>19</xdr:col>
      <xdr:colOff>177800</xdr:colOff>
      <xdr:row>92</xdr:row>
      <xdr:rowOff>116025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699617"/>
          <a:ext cx="889000" cy="1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80435</xdr:rowOff>
    </xdr:from>
    <xdr:to>
      <xdr:col>15</xdr:col>
      <xdr:colOff>50800</xdr:colOff>
      <xdr:row>92</xdr:row>
      <xdr:rowOff>116025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853835"/>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80435</xdr:rowOff>
    </xdr:from>
    <xdr:to>
      <xdr:col>10</xdr:col>
      <xdr:colOff>114300</xdr:colOff>
      <xdr:row>93</xdr:row>
      <xdr:rowOff>74306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53835"/>
          <a:ext cx="889000" cy="16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92300</xdr:rowOff>
    </xdr:from>
    <xdr:to>
      <xdr:col>24</xdr:col>
      <xdr:colOff>114300</xdr:colOff>
      <xdr:row>91</xdr:row>
      <xdr:rowOff>22450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45327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46867</xdr:rowOff>
    </xdr:from>
    <xdr:to>
      <xdr:col>20</xdr:col>
      <xdr:colOff>38100</xdr:colOff>
      <xdr:row>91</xdr:row>
      <xdr:rowOff>148467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164994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65225</xdr:rowOff>
    </xdr:from>
    <xdr:to>
      <xdr:col>15</xdr:col>
      <xdr:colOff>101600</xdr:colOff>
      <xdr:row>92</xdr:row>
      <xdr:rowOff>166825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11902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1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29635</xdr:rowOff>
    </xdr:from>
    <xdr:to>
      <xdr:col>10</xdr:col>
      <xdr:colOff>165100</xdr:colOff>
      <xdr:row>92</xdr:row>
      <xdr:rowOff>131235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147762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57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23506</xdr:rowOff>
    </xdr:from>
    <xdr:to>
      <xdr:col>6</xdr:col>
      <xdr:colOff>38100</xdr:colOff>
      <xdr:row>93</xdr:row>
      <xdr:rowOff>125106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141633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151244</xdr:rowOff>
    </xdr:from>
    <xdr:to>
      <xdr:col>55</xdr:col>
      <xdr:colOff>0</xdr:colOff>
      <xdr:row>37</xdr:row>
      <xdr:rowOff>124260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0544"/>
          <a:ext cx="8382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124260</xdr:rowOff>
    </xdr:from>
    <xdr:to>
      <xdr:col>50</xdr:col>
      <xdr:colOff>114300</xdr:colOff>
      <xdr:row>37</xdr:row>
      <xdr:rowOff>127511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126034</xdr:rowOff>
    </xdr:from>
    <xdr:to>
      <xdr:col>45</xdr:col>
      <xdr:colOff>177800</xdr:colOff>
      <xdr:row>37</xdr:row>
      <xdr:rowOff>127511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9684"/>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126034</xdr:rowOff>
    </xdr:from>
    <xdr:to>
      <xdr:col>41</xdr:col>
      <xdr:colOff>50800</xdr:colOff>
      <xdr:row>37</xdr:row>
      <xdr:rowOff>140015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9684"/>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100444</xdr:rowOff>
    </xdr:from>
    <xdr:to>
      <xdr:col>55</xdr:col>
      <xdr:colOff>50800</xdr:colOff>
      <xdr:row>35</xdr:row>
      <xdr:rowOff>30594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73460</xdr:rowOff>
    </xdr:from>
    <xdr:to>
      <xdr:col>50</xdr:col>
      <xdr:colOff>165100</xdr:colOff>
      <xdr:row>38</xdr:row>
      <xdr:rowOff>3611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76711</xdr:rowOff>
    </xdr:from>
    <xdr:to>
      <xdr:col>46</xdr:col>
      <xdr:colOff>38100</xdr:colOff>
      <xdr:row>38</xdr:row>
      <xdr:rowOff>6862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75234</xdr:rowOff>
    </xdr:from>
    <xdr:to>
      <xdr:col>41</xdr:col>
      <xdr:colOff>101600</xdr:colOff>
      <xdr:row>38</xdr:row>
      <xdr:rowOff>5384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167961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89215</xdr:rowOff>
    </xdr:from>
    <xdr:to>
      <xdr:col>36</xdr:col>
      <xdr:colOff>165100</xdr:colOff>
      <xdr:row>38</xdr:row>
      <xdr:rowOff>19365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44648</xdr:rowOff>
    </xdr:from>
    <xdr:to>
      <xdr:col>55</xdr:col>
      <xdr:colOff>0</xdr:colOff>
      <xdr:row>56</xdr:row>
      <xdr:rowOff>150243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02948"/>
          <a:ext cx="838200" cy="4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150243</xdr:rowOff>
    </xdr:from>
    <xdr:to>
      <xdr:col>50</xdr:col>
      <xdr:colOff>114300</xdr:colOff>
      <xdr:row>58</xdr:row>
      <xdr:rowOff>2608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51443"/>
          <a:ext cx="889000" cy="1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147148</xdr:rowOff>
    </xdr:from>
    <xdr:to>
      <xdr:col>45</xdr:col>
      <xdr:colOff>177800</xdr:colOff>
      <xdr:row>58</xdr:row>
      <xdr:rowOff>2608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19798"/>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80890</xdr:rowOff>
    </xdr:from>
    <xdr:to>
      <xdr:col>41</xdr:col>
      <xdr:colOff>50800</xdr:colOff>
      <xdr:row>57</xdr:row>
      <xdr:rowOff>147148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5354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165298</xdr:rowOff>
    </xdr:from>
    <xdr:to>
      <xdr:col>55</xdr:col>
      <xdr:colOff>50800</xdr:colOff>
      <xdr:row>54</xdr:row>
      <xdr:rowOff>95448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16725</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99443</xdr:rowOff>
    </xdr:from>
    <xdr:to>
      <xdr:col>50</xdr:col>
      <xdr:colOff>165100</xdr:colOff>
      <xdr:row>57</xdr:row>
      <xdr:rowOff>29593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20720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123258</xdr:rowOff>
    </xdr:from>
    <xdr:to>
      <xdr:col>46</xdr:col>
      <xdr:colOff>38100</xdr:colOff>
      <xdr:row>58</xdr:row>
      <xdr:rowOff>53408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44535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96348</xdr:rowOff>
    </xdr:from>
    <xdr:to>
      <xdr:col>41</xdr:col>
      <xdr:colOff>101600</xdr:colOff>
      <xdr:row>58</xdr:row>
      <xdr:rowOff>26498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17625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30090</xdr:rowOff>
    </xdr:from>
    <xdr:to>
      <xdr:col>36</xdr:col>
      <xdr:colOff>165100</xdr:colOff>
      <xdr:row>57</xdr:row>
      <xdr:rowOff>131690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122817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88029</xdr:rowOff>
    </xdr:from>
    <xdr:to>
      <xdr:col>55</xdr:col>
      <xdr:colOff>0</xdr:colOff>
      <xdr:row>79</xdr:row>
      <xdr:rowOff>27511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32429"/>
          <a:ext cx="838200" cy="11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165174</xdr:rowOff>
    </xdr:from>
    <xdr:to>
      <xdr:col>50</xdr:col>
      <xdr:colOff>114300</xdr:colOff>
      <xdr:row>79</xdr:row>
      <xdr:rowOff>27511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38274"/>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142999</xdr:rowOff>
    </xdr:from>
    <xdr:to>
      <xdr:col>45</xdr:col>
      <xdr:colOff>177800</xdr:colOff>
      <xdr:row>78</xdr:row>
      <xdr:rowOff>165174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609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164472</xdr:rowOff>
    </xdr:from>
    <xdr:to>
      <xdr:col>41</xdr:col>
      <xdr:colOff>50800</xdr:colOff>
      <xdr:row>78</xdr:row>
      <xdr:rowOff>142999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6122"/>
          <a:ext cx="889000" cy="1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37229</xdr:rowOff>
    </xdr:from>
    <xdr:to>
      <xdr:col>55</xdr:col>
      <xdr:colOff>50800</xdr:colOff>
      <xdr:row>72</xdr:row>
      <xdr:rowOff>138829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60106</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23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148161</xdr:rowOff>
    </xdr:from>
    <xdr:to>
      <xdr:col>50</xdr:col>
      <xdr:colOff>165100</xdr:colOff>
      <xdr:row>79</xdr:row>
      <xdr:rowOff>78311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114374</xdr:rowOff>
    </xdr:from>
    <xdr:to>
      <xdr:col>46</xdr:col>
      <xdr:colOff>38100</xdr:colOff>
      <xdr:row>79</xdr:row>
      <xdr:rowOff>44524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35651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92199</xdr:rowOff>
    </xdr:from>
    <xdr:to>
      <xdr:col>41</xdr:col>
      <xdr:colOff>101600</xdr:colOff>
      <xdr:row>79</xdr:row>
      <xdr:rowOff>22349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113672</xdr:rowOff>
    </xdr:from>
    <xdr:to>
      <xdr:col>36</xdr:col>
      <xdr:colOff>165100</xdr:colOff>
      <xdr:row>78</xdr:row>
      <xdr:rowOff>43822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60349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153781</xdr:rowOff>
    </xdr:from>
    <xdr:to>
      <xdr:col>55</xdr:col>
      <xdr:colOff>0</xdr:colOff>
      <xdr:row>98</xdr:row>
      <xdr:rowOff>16531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41531"/>
          <a:ext cx="838200" cy="3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153781</xdr:rowOff>
    </xdr:from>
    <xdr:to>
      <xdr:col>50</xdr:col>
      <xdr:colOff>114300</xdr:colOff>
      <xdr:row>97</xdr:row>
      <xdr:rowOff>163748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41531"/>
          <a:ext cx="889000" cy="35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86328</xdr:rowOff>
    </xdr:from>
    <xdr:to>
      <xdr:col>45</xdr:col>
      <xdr:colOff>177800</xdr:colOff>
      <xdr:row>97</xdr:row>
      <xdr:rowOff>163748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16978"/>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86328</xdr:rowOff>
    </xdr:from>
    <xdr:to>
      <xdr:col>41</xdr:col>
      <xdr:colOff>50800</xdr:colOff>
      <xdr:row>97</xdr:row>
      <xdr:rowOff>134945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16978"/>
          <a:ext cx="889000" cy="4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137181</xdr:rowOff>
    </xdr:from>
    <xdr:to>
      <xdr:col>55</xdr:col>
      <xdr:colOff>50800</xdr:colOff>
      <xdr:row>98</xdr:row>
      <xdr:rowOff>67331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52108</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102981</xdr:rowOff>
    </xdr:from>
    <xdr:to>
      <xdr:col>50</xdr:col>
      <xdr:colOff>165100</xdr:colOff>
      <xdr:row>96</xdr:row>
      <xdr:rowOff>33131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112948</xdr:rowOff>
    </xdr:from>
    <xdr:to>
      <xdr:col>46</xdr:col>
      <xdr:colOff>38100</xdr:colOff>
      <xdr:row>98</xdr:row>
      <xdr:rowOff>43098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34225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35528</xdr:rowOff>
    </xdr:from>
    <xdr:to>
      <xdr:col>41</xdr:col>
      <xdr:colOff>101600</xdr:colOff>
      <xdr:row>97</xdr:row>
      <xdr:rowOff>137128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128255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84145</xdr:rowOff>
    </xdr:from>
    <xdr:to>
      <xdr:col>36</xdr:col>
      <xdr:colOff>165100</xdr:colOff>
      <xdr:row>98</xdr:row>
      <xdr:rowOff>14295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2426</xdr:rowOff>
    </xdr:from>
    <xdr:to>
      <xdr:col>85</xdr:col>
      <xdr:colOff>127000</xdr:colOff>
      <xdr:row>78</xdr:row>
      <xdr:rowOff>9816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7552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9816</xdr:rowOff>
    </xdr:from>
    <xdr:to>
      <xdr:col>81</xdr:col>
      <xdr:colOff>50800</xdr:colOff>
      <xdr:row>78</xdr:row>
      <xdr:rowOff>13261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82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13261</xdr:rowOff>
    </xdr:from>
    <xdr:to>
      <xdr:col>76</xdr:col>
      <xdr:colOff>114300</xdr:colOff>
      <xdr:row>78</xdr:row>
      <xdr:rowOff>21163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8636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21163</xdr:rowOff>
    </xdr:from>
    <xdr:to>
      <xdr:col>71</xdr:col>
      <xdr:colOff>177800</xdr:colOff>
      <xdr:row>78</xdr:row>
      <xdr:rowOff>24257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9426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123076</xdr:rowOff>
    </xdr:from>
    <xdr:to>
      <xdr:col>85</xdr:col>
      <xdr:colOff>177800</xdr:colOff>
      <xdr:row>78</xdr:row>
      <xdr:rowOff>53226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101503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130466</xdr:rowOff>
    </xdr:from>
    <xdr:to>
      <xdr:col>81</xdr:col>
      <xdr:colOff>101600</xdr:colOff>
      <xdr:row>78</xdr:row>
      <xdr:rowOff>60616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51743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133911</xdr:rowOff>
    </xdr:from>
    <xdr:to>
      <xdr:col>76</xdr:col>
      <xdr:colOff>165100</xdr:colOff>
      <xdr:row>78</xdr:row>
      <xdr:rowOff>64061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55188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141813</xdr:rowOff>
    </xdr:from>
    <xdr:to>
      <xdr:col>72</xdr:col>
      <xdr:colOff>38100</xdr:colOff>
      <xdr:row>78</xdr:row>
      <xdr:rowOff>71963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63090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144907</xdr:rowOff>
    </xdr:from>
    <xdr:to>
      <xdr:col>67</xdr:col>
      <xdr:colOff>101600</xdr:colOff>
      <xdr:row>78</xdr:row>
      <xdr:rowOff>75057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66184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73961</xdr:rowOff>
    </xdr:from>
    <xdr:to>
      <xdr:col>85</xdr:col>
      <xdr:colOff>127000</xdr:colOff>
      <xdr:row>99</xdr:row>
      <xdr:rowOff>94230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47511"/>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41010</xdr:rowOff>
    </xdr:from>
    <xdr:to>
      <xdr:col>81</xdr:col>
      <xdr:colOff>50800</xdr:colOff>
      <xdr:row>99</xdr:row>
      <xdr:rowOff>94230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14560"/>
          <a:ext cx="889000" cy="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23081</xdr:rowOff>
    </xdr:from>
    <xdr:to>
      <xdr:col>76</xdr:col>
      <xdr:colOff>114300</xdr:colOff>
      <xdr:row>99</xdr:row>
      <xdr:rowOff>41010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6631"/>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23081</xdr:rowOff>
    </xdr:from>
    <xdr:to>
      <xdr:col>71</xdr:col>
      <xdr:colOff>177800</xdr:colOff>
      <xdr:row>99</xdr:row>
      <xdr:rowOff>84063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6631"/>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23161</xdr:rowOff>
    </xdr:from>
    <xdr:to>
      <xdr:col>85</xdr:col>
      <xdr:colOff>177800</xdr:colOff>
      <xdr:row>99</xdr:row>
      <xdr:rowOff>124761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109538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43430</xdr:rowOff>
    </xdr:from>
    <xdr:to>
      <xdr:col>81</xdr:col>
      <xdr:colOff>101600</xdr:colOff>
      <xdr:row>99</xdr:row>
      <xdr:rowOff>145030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136157</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1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161660</xdr:rowOff>
    </xdr:from>
    <xdr:to>
      <xdr:col>76</xdr:col>
      <xdr:colOff>165100</xdr:colOff>
      <xdr:row>99</xdr:row>
      <xdr:rowOff>91810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143731</xdr:rowOff>
    </xdr:from>
    <xdr:to>
      <xdr:col>72</xdr:col>
      <xdr:colOff>38100</xdr:colOff>
      <xdr:row>99</xdr:row>
      <xdr:rowOff>73881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65008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33263</xdr:rowOff>
    </xdr:from>
    <xdr:to>
      <xdr:col>67</xdr:col>
      <xdr:colOff>101600</xdr:colOff>
      <xdr:row>99</xdr:row>
      <xdr:rowOff>134863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125990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43402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7905"/>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7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164052</xdr:rowOff>
    </xdr:from>
    <xdr:to>
      <xdr:col>116</xdr:col>
      <xdr:colOff>114300</xdr:colOff>
      <xdr:row>59</xdr:row>
      <xdr:rowOff>94202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84282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122180</xdr:rowOff>
    </xdr:from>
    <xdr:to>
      <xdr:col>116</xdr:col>
      <xdr:colOff>63500</xdr:colOff>
      <xdr:row>77</xdr:row>
      <xdr:rowOff>126163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23830"/>
          <a:ext cx="8382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126163</xdr:rowOff>
    </xdr:from>
    <xdr:to>
      <xdr:col>111</xdr:col>
      <xdr:colOff>177800</xdr:colOff>
      <xdr:row>77</xdr:row>
      <xdr:rowOff>126555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126555</xdr:rowOff>
    </xdr:from>
    <xdr:to>
      <xdr:col>107</xdr:col>
      <xdr:colOff>50800</xdr:colOff>
      <xdr:row>77</xdr:row>
      <xdr:rowOff>141055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282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141055</xdr:rowOff>
    </xdr:from>
    <xdr:to>
      <xdr:col>102</xdr:col>
      <xdr:colOff>114300</xdr:colOff>
      <xdr:row>77</xdr:row>
      <xdr:rowOff>152763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42705"/>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71380</xdr:rowOff>
    </xdr:from>
    <xdr:to>
      <xdr:col>116</xdr:col>
      <xdr:colOff>114300</xdr:colOff>
      <xdr:row>78</xdr:row>
      <xdr:rowOff>1530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49807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75363</xdr:rowOff>
    </xdr:from>
    <xdr:to>
      <xdr:col>112</xdr:col>
      <xdr:colOff>38100</xdr:colOff>
      <xdr:row>78</xdr:row>
      <xdr:rowOff>5513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168090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75755</xdr:rowOff>
    </xdr:from>
    <xdr:to>
      <xdr:col>107</xdr:col>
      <xdr:colOff>101600</xdr:colOff>
      <xdr:row>78</xdr:row>
      <xdr:rowOff>5905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168482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90255</xdr:rowOff>
    </xdr:from>
    <xdr:to>
      <xdr:col>102</xdr:col>
      <xdr:colOff>165100</xdr:colOff>
      <xdr:row>78</xdr:row>
      <xdr:rowOff>20405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101963</xdr:rowOff>
    </xdr:from>
    <xdr:to>
      <xdr:col>98</xdr:col>
      <xdr:colOff>38100</xdr:colOff>
      <xdr:row>78</xdr:row>
      <xdr:rowOff>32113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23240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本町は５１８ヘクタールの町域に人口約２万人が居住しており、歴史的に古くから交通の要衝であったこともあり、コンパクトシティとしての特徴をもつ。</a:t>
          </a:r>
        </a:p>
        <a:p>
          <a:r>
            <a:rPr kumimoji="1" lang="ja-JP" altLang="en-US" sz="1300">
              <a:latin typeface="ＭＳ Ｐゴシック" panose="020B0600070205080204" pitchFamily="50" charset="-128"/>
              <a:ea typeface="ＭＳ Ｐゴシック" panose="020B0600070205080204" pitchFamily="50" charset="-128"/>
            </a:rPr>
            <a:t>　　住民一人当たりのコストでみた場合、人件費は類似団体平均より</a:t>
          </a:r>
          <a:r>
            <a:rPr kumimoji="1" lang="en-US" altLang="ja-JP" sz="1300">
              <a:latin typeface="ＭＳ Ｐゴシック" panose="020B0600070205080204" pitchFamily="50" charset="-128"/>
              <a:ea typeface="ＭＳ Ｐゴシック" panose="020B0600070205080204" pitchFamily="50" charset="-128"/>
            </a:rPr>
            <a:t>25,101</a:t>
          </a:r>
          <a:r>
            <a:rPr kumimoji="1" lang="ja-JP" altLang="en-US" sz="1300">
              <a:latin typeface="ＭＳ Ｐゴシック" panose="020B0600070205080204" pitchFamily="50" charset="-128"/>
              <a:ea typeface="ＭＳ Ｐゴシック" panose="020B0600070205080204" pitchFamily="50" charset="-128"/>
            </a:rPr>
            <a:t>円低く、比較的少ないコストに抑えることができている。</a:t>
          </a:r>
        </a:p>
        <a:p>
          <a:r>
            <a:rPr kumimoji="1" lang="ja-JP" altLang="en-US" sz="1300">
              <a:latin typeface="ＭＳ Ｐゴシック" panose="020B0600070205080204" pitchFamily="50" charset="-128"/>
              <a:ea typeface="ＭＳ Ｐゴシック" panose="020B0600070205080204" pitchFamily="50" charset="-128"/>
            </a:rPr>
            <a:t>　　 公債費も類似団体平均より</a:t>
          </a:r>
          <a:r>
            <a:rPr kumimoji="1" lang="en-US" altLang="ja-JP" sz="1300">
              <a:latin typeface="ＭＳ Ｐゴシック" panose="020B0600070205080204" pitchFamily="50" charset="-128"/>
              <a:ea typeface="ＭＳ Ｐゴシック" panose="020B0600070205080204" pitchFamily="50" charset="-128"/>
            </a:rPr>
            <a:t>24,078</a:t>
          </a:r>
          <a:r>
            <a:rPr kumimoji="1" lang="ja-JP" altLang="en-US" sz="1300">
              <a:latin typeface="ＭＳ Ｐゴシック" panose="020B0600070205080204" pitchFamily="50" charset="-128"/>
              <a:ea typeface="ＭＳ Ｐゴシック" panose="020B0600070205080204" pitchFamily="50" charset="-128"/>
            </a:rPr>
            <a:t>円低い。義務的経費のなかでは扶助費が高く、県平均より低いものの類似団体平均より</a:t>
          </a:r>
          <a:r>
            <a:rPr kumimoji="1" lang="en-US" altLang="ja-JP" sz="1300">
              <a:latin typeface="ＭＳ Ｐゴシック" panose="020B0600070205080204" pitchFamily="50" charset="-128"/>
              <a:ea typeface="ＭＳ Ｐゴシック" panose="020B0600070205080204" pitchFamily="50" charset="-128"/>
            </a:rPr>
            <a:t>55,684</a:t>
          </a:r>
          <a:r>
            <a:rPr kumimoji="1" lang="ja-JP" altLang="en-US" sz="1300">
              <a:latin typeface="ＭＳ Ｐゴシック" panose="020B0600070205080204" pitchFamily="50" charset="-128"/>
              <a:ea typeface="ＭＳ Ｐゴシック" panose="020B0600070205080204" pitchFamily="50" charset="-128"/>
            </a:rPr>
            <a:t>円高い（</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倍）。</a:t>
          </a:r>
        </a:p>
        <a:p>
          <a:r>
            <a:rPr kumimoji="1" lang="ja-JP" altLang="en-US" sz="1300">
              <a:latin typeface="ＭＳ Ｐゴシック" panose="020B0600070205080204" pitchFamily="50" charset="-128"/>
              <a:ea typeface="ＭＳ Ｐゴシック" panose="020B0600070205080204" pitchFamily="50" charset="-128"/>
            </a:rPr>
            <a:t>　　維持補修費は、類似団体平均と比べこれまで低く抑えられてきたが、老朽化施設が複数存在していることから今後は増えることが懸念される。</a:t>
          </a:r>
        </a:p>
        <a:p>
          <a:r>
            <a:rPr kumimoji="1" lang="ja-JP" altLang="en-US" sz="1300">
              <a:latin typeface="ＭＳ Ｐゴシック" panose="020B0600070205080204" pitchFamily="50" charset="-128"/>
              <a:ea typeface="ＭＳ Ｐゴシック" panose="020B0600070205080204" pitchFamily="50" charset="-128"/>
            </a:rPr>
            <a:t>　　関連して、積立金は類似団体平均より</a:t>
          </a:r>
          <a:r>
            <a:rPr kumimoji="1" lang="en-US" altLang="ja-JP" sz="1300">
              <a:latin typeface="ＭＳ Ｐゴシック" panose="020B0600070205080204" pitchFamily="50" charset="-128"/>
              <a:ea typeface="ＭＳ Ｐゴシック" panose="020B0600070205080204" pitchFamily="50" charset="-128"/>
            </a:rPr>
            <a:t>23,775</a:t>
          </a:r>
          <a:r>
            <a:rPr kumimoji="1" lang="ja-JP" altLang="en-US" sz="1300">
              <a:latin typeface="ＭＳ Ｐゴシック" panose="020B0600070205080204" pitchFamily="50" charset="-128"/>
              <a:ea typeface="ＭＳ Ｐゴシック" panose="020B0600070205080204" pitchFamily="50" charset="-128"/>
            </a:rPr>
            <a:t>円低いが、今後は施設の長寿命化、将来の建替えを想定し公共施設等整備基金への積立を実施する必要がある。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
19,991
5.18
13,311,167
13,014,875
111,283
4,283,811
8,470,009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103777</xdr:rowOff>
    </xdr:from>
    <xdr:to>
      <xdr:col>24</xdr:col>
      <xdr:colOff>63500</xdr:colOff>
      <xdr:row>36</xdr:row>
      <xdr:rowOff>138067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759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0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89734</xdr:rowOff>
    </xdr:from>
    <xdr:to>
      <xdr:col>15</xdr:col>
      <xdr:colOff>50800</xdr:colOff>
      <xdr:row>36</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90484"/>
          <a:ext cx="8890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87775</xdr:rowOff>
    </xdr:from>
    <xdr:to>
      <xdr:col>10</xdr:col>
      <xdr:colOff>114300</xdr:colOff>
      <xdr:row>35</xdr:row>
      <xdr:rowOff>89734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852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87267</xdr:rowOff>
    </xdr:from>
    <xdr:to>
      <xdr:col>24</xdr:col>
      <xdr:colOff>114300</xdr:colOff>
      <xdr:row>37</xdr:row>
      <xdr:rowOff>17417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65694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52977</xdr:rowOff>
    </xdr:from>
    <xdr:to>
      <xdr:col>20</xdr:col>
      <xdr:colOff>38100</xdr:colOff>
      <xdr:row>36</xdr:row>
      <xdr:rowOff>154577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38934</xdr:rowOff>
    </xdr:from>
    <xdr:to>
      <xdr:col>10</xdr:col>
      <xdr:colOff>165100</xdr:colOff>
      <xdr:row>35</xdr:row>
      <xdr:rowOff>140534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131661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36975</xdr:rowOff>
    </xdr:from>
    <xdr:to>
      <xdr:col>6</xdr:col>
      <xdr:colOff>38100</xdr:colOff>
      <xdr:row>35</xdr:row>
      <xdr:rowOff>138575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129702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171068</xdr:rowOff>
    </xdr:from>
    <xdr:to>
      <xdr:col>24</xdr:col>
      <xdr:colOff>63500</xdr:colOff>
      <xdr:row>57</xdr:row>
      <xdr:rowOff>33713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86468"/>
          <a:ext cx="838200" cy="7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33713</xdr:rowOff>
    </xdr:from>
    <xdr:to>
      <xdr:col>19</xdr:col>
      <xdr:colOff>177800</xdr:colOff>
      <xdr:row>58</xdr:row>
      <xdr:rowOff>47955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6363"/>
          <a:ext cx="889000" cy="1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47955</xdr:rowOff>
    </xdr:from>
    <xdr:to>
      <xdr:col>15</xdr:col>
      <xdr:colOff>50800</xdr:colOff>
      <xdr:row>58</xdr:row>
      <xdr:rowOff>59179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2055"/>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59179</xdr:rowOff>
    </xdr:from>
    <xdr:to>
      <xdr:col>10</xdr:col>
      <xdr:colOff>114300</xdr:colOff>
      <xdr:row>58</xdr:row>
      <xdr:rowOff>80153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3279"/>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120268</xdr:rowOff>
    </xdr:from>
    <xdr:to>
      <xdr:col>24</xdr:col>
      <xdr:colOff>114300</xdr:colOff>
      <xdr:row>53</xdr:row>
      <xdr:rowOff>50418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143145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154363</xdr:rowOff>
    </xdr:from>
    <xdr:to>
      <xdr:col>20</xdr:col>
      <xdr:colOff>38100</xdr:colOff>
      <xdr:row>57</xdr:row>
      <xdr:rowOff>84513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168605</xdr:rowOff>
    </xdr:from>
    <xdr:to>
      <xdr:col>15</xdr:col>
      <xdr:colOff>101600</xdr:colOff>
      <xdr:row>58</xdr:row>
      <xdr:rowOff>98755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89882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8379</xdr:rowOff>
    </xdr:from>
    <xdr:to>
      <xdr:col>10</xdr:col>
      <xdr:colOff>165100</xdr:colOff>
      <xdr:row>58</xdr:row>
      <xdr:rowOff>109979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29353</xdr:rowOff>
    </xdr:from>
    <xdr:to>
      <xdr:col>6</xdr:col>
      <xdr:colOff>38100</xdr:colOff>
      <xdr:row>58</xdr:row>
      <xdr:rowOff>130953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122080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90452</xdr:rowOff>
    </xdr:from>
    <xdr:to>
      <xdr:col>24</xdr:col>
      <xdr:colOff>63500</xdr:colOff>
      <xdr:row>75</xdr:row>
      <xdr:rowOff>168411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9202"/>
          <a:ext cx="838200" cy="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168411</xdr:rowOff>
    </xdr:from>
    <xdr:to>
      <xdr:col>19</xdr:col>
      <xdr:colOff>177800</xdr:colOff>
      <xdr:row>76</xdr:row>
      <xdr:rowOff>2936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7161"/>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2936</xdr:rowOff>
    </xdr:from>
    <xdr:to>
      <xdr:col>15</xdr:col>
      <xdr:colOff>50800</xdr:colOff>
      <xdr:row>76</xdr:row>
      <xdr:rowOff>86818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3136"/>
          <a:ext cx="889000" cy="8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86818</xdr:rowOff>
    </xdr:from>
    <xdr:to>
      <xdr:col>10</xdr:col>
      <xdr:colOff>114300</xdr:colOff>
      <xdr:row>76</xdr:row>
      <xdr:rowOff>131859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7018"/>
          <a:ext cx="8890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39652</xdr:rowOff>
    </xdr:from>
    <xdr:to>
      <xdr:col>24</xdr:col>
      <xdr:colOff>114300</xdr:colOff>
      <xdr:row>75</xdr:row>
      <xdr:rowOff>141252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62529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117612</xdr:rowOff>
    </xdr:from>
    <xdr:to>
      <xdr:col>20</xdr:col>
      <xdr:colOff>38100</xdr:colOff>
      <xdr:row>76</xdr:row>
      <xdr:rowOff>47761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123586</xdr:rowOff>
    </xdr:from>
    <xdr:to>
      <xdr:col>15</xdr:col>
      <xdr:colOff>101600</xdr:colOff>
      <xdr:row>76</xdr:row>
      <xdr:rowOff>53736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70263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36018</xdr:rowOff>
    </xdr:from>
    <xdr:to>
      <xdr:col>10</xdr:col>
      <xdr:colOff>165100</xdr:colOff>
      <xdr:row>76</xdr:row>
      <xdr:rowOff>137618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81059</xdr:rowOff>
    </xdr:from>
    <xdr:to>
      <xdr:col>6</xdr:col>
      <xdr:colOff>38100</xdr:colOff>
      <xdr:row>77</xdr:row>
      <xdr:rowOff>11209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27736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16942</xdr:rowOff>
    </xdr:from>
    <xdr:to>
      <xdr:col>24</xdr:col>
      <xdr:colOff>63500</xdr:colOff>
      <xdr:row>98</xdr:row>
      <xdr:rowOff>32280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19042"/>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28471</xdr:rowOff>
    </xdr:from>
    <xdr:to>
      <xdr:col>19</xdr:col>
      <xdr:colOff>177800</xdr:colOff>
      <xdr:row>98</xdr:row>
      <xdr:rowOff>32280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05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6389</xdr:rowOff>
    </xdr:from>
    <xdr:to>
      <xdr:col>15</xdr:col>
      <xdr:colOff>50800</xdr:colOff>
      <xdr:row>98</xdr:row>
      <xdr:rowOff>28471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08489"/>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6389</xdr:rowOff>
    </xdr:from>
    <xdr:to>
      <xdr:col>10</xdr:col>
      <xdr:colOff>114300</xdr:colOff>
      <xdr:row>98</xdr:row>
      <xdr:rowOff>19989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8489"/>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137592</xdr:rowOff>
    </xdr:from>
    <xdr:to>
      <xdr:col>24</xdr:col>
      <xdr:colOff>114300</xdr:colOff>
      <xdr:row>98</xdr:row>
      <xdr:rowOff>67742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52519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152930</xdr:rowOff>
    </xdr:from>
    <xdr:to>
      <xdr:col>20</xdr:col>
      <xdr:colOff>38100</xdr:colOff>
      <xdr:row>98</xdr:row>
      <xdr:rowOff>83080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74207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149121</xdr:rowOff>
    </xdr:from>
    <xdr:to>
      <xdr:col>15</xdr:col>
      <xdr:colOff>101600</xdr:colOff>
      <xdr:row>98</xdr:row>
      <xdr:rowOff>79271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127039</xdr:rowOff>
    </xdr:from>
    <xdr:to>
      <xdr:col>10</xdr:col>
      <xdr:colOff>165100</xdr:colOff>
      <xdr:row>98</xdr:row>
      <xdr:rowOff>57189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140639</xdr:rowOff>
    </xdr:from>
    <xdr:to>
      <xdr:col>6</xdr:col>
      <xdr:colOff>38100</xdr:colOff>
      <xdr:row>98</xdr:row>
      <xdr:rowOff>70789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61916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9207</xdr:rowOff>
    </xdr:from>
    <xdr:to>
      <xdr:col>55</xdr:col>
      <xdr:colOff>0</xdr:colOff>
      <xdr:row>59</xdr:row>
      <xdr:rowOff>15666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4757"/>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901</xdr:rowOff>
    </xdr:from>
    <xdr:to>
      <xdr:col>50</xdr:col>
      <xdr:colOff>114300</xdr:colOff>
      <xdr:row>59</xdr:row>
      <xdr:rowOff>15666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6451"/>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901</xdr:rowOff>
    </xdr:from>
    <xdr:to>
      <xdr:col>45</xdr:col>
      <xdr:colOff>177800</xdr:colOff>
      <xdr:row>59</xdr:row>
      <xdr:rowOff>11322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645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170809</xdr:rowOff>
    </xdr:from>
    <xdr:to>
      <xdr:col>41</xdr:col>
      <xdr:colOff>50800</xdr:colOff>
      <xdr:row>59</xdr:row>
      <xdr:rowOff>11322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490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129857</xdr:rowOff>
    </xdr:from>
    <xdr:to>
      <xdr:col>55</xdr:col>
      <xdr:colOff>50800</xdr:colOff>
      <xdr:row>59</xdr:row>
      <xdr:rowOff>60007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44784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136316</xdr:rowOff>
    </xdr:from>
    <xdr:to>
      <xdr:col>50</xdr:col>
      <xdr:colOff>165100</xdr:colOff>
      <xdr:row>59</xdr:row>
      <xdr:rowOff>66466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57593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121551</xdr:rowOff>
    </xdr:from>
    <xdr:to>
      <xdr:col>46</xdr:col>
      <xdr:colOff>38100</xdr:colOff>
      <xdr:row>59</xdr:row>
      <xdr:rowOff>51701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42828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131972</xdr:rowOff>
    </xdr:from>
    <xdr:to>
      <xdr:col>41</xdr:col>
      <xdr:colOff>101600</xdr:colOff>
      <xdr:row>59</xdr:row>
      <xdr:rowOff>62122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53249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120009</xdr:rowOff>
    </xdr:from>
    <xdr:to>
      <xdr:col>36</xdr:col>
      <xdr:colOff>165100</xdr:colOff>
      <xdr:row>59</xdr:row>
      <xdr:rowOff>50159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41286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69569</xdr:rowOff>
    </xdr:from>
    <xdr:to>
      <xdr:col>55</xdr:col>
      <xdr:colOff>0</xdr:colOff>
      <xdr:row>79</xdr:row>
      <xdr:rowOff>14639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2669"/>
          <a:ext cx="8382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93816</xdr:rowOff>
    </xdr:from>
    <xdr:to>
      <xdr:col>50</xdr:col>
      <xdr:colOff>114300</xdr:colOff>
      <xdr:row>79</xdr:row>
      <xdr:rowOff>14639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6916"/>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81880</xdr:rowOff>
    </xdr:from>
    <xdr:to>
      <xdr:col>45</xdr:col>
      <xdr:colOff>177800</xdr:colOff>
      <xdr:row>78</xdr:row>
      <xdr:rowOff>93816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498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81880</xdr:rowOff>
    </xdr:from>
    <xdr:to>
      <xdr:col>41</xdr:col>
      <xdr:colOff>50800</xdr:colOff>
      <xdr:row>78</xdr:row>
      <xdr:rowOff>103549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4980"/>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18769</xdr:rowOff>
    </xdr:from>
    <xdr:to>
      <xdr:col>55</xdr:col>
      <xdr:colOff>50800</xdr:colOff>
      <xdr:row>78</xdr:row>
      <xdr:rowOff>120369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168646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135289</xdr:rowOff>
    </xdr:from>
    <xdr:to>
      <xdr:col>50</xdr:col>
      <xdr:colOff>165100</xdr:colOff>
      <xdr:row>79</xdr:row>
      <xdr:rowOff>65439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56566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43016</xdr:rowOff>
    </xdr:from>
    <xdr:to>
      <xdr:col>46</xdr:col>
      <xdr:colOff>38100</xdr:colOff>
      <xdr:row>78</xdr:row>
      <xdr:rowOff>144616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31080</xdr:rowOff>
    </xdr:from>
    <xdr:to>
      <xdr:col>41</xdr:col>
      <xdr:colOff>101600</xdr:colOff>
      <xdr:row>78</xdr:row>
      <xdr:rowOff>132680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123807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52749</xdr:rowOff>
    </xdr:from>
    <xdr:to>
      <xdr:col>36</xdr:col>
      <xdr:colOff>165100</xdr:colOff>
      <xdr:row>78</xdr:row>
      <xdr:rowOff>154349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11280</xdr:rowOff>
    </xdr:from>
    <xdr:to>
      <xdr:col>55</xdr:col>
      <xdr:colOff>0</xdr:colOff>
      <xdr:row>98</xdr:row>
      <xdr:rowOff>19205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338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11280</xdr:rowOff>
    </xdr:from>
    <xdr:to>
      <xdr:col>50</xdr:col>
      <xdr:colOff>114300</xdr:colOff>
      <xdr:row>98</xdr:row>
      <xdr:rowOff>72081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3380"/>
          <a:ext cx="889000" cy="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125718</xdr:rowOff>
    </xdr:from>
    <xdr:to>
      <xdr:col>45</xdr:col>
      <xdr:colOff>177800</xdr:colOff>
      <xdr:row>98</xdr:row>
      <xdr:rowOff>72081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56368"/>
          <a:ext cx="889000" cy="1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40647</xdr:rowOff>
    </xdr:from>
    <xdr:to>
      <xdr:col>41</xdr:col>
      <xdr:colOff>50800</xdr:colOff>
      <xdr:row>97</xdr:row>
      <xdr:rowOff>125718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1297"/>
          <a:ext cx="889000" cy="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139855</xdr:rowOff>
    </xdr:from>
    <xdr:to>
      <xdr:col>55</xdr:col>
      <xdr:colOff>50800</xdr:colOff>
      <xdr:row>98</xdr:row>
      <xdr:rowOff>70005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54782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131930</xdr:rowOff>
    </xdr:from>
    <xdr:to>
      <xdr:col>50</xdr:col>
      <xdr:colOff>165100</xdr:colOff>
      <xdr:row>98</xdr:row>
      <xdr:rowOff>62080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21281</xdr:rowOff>
    </xdr:from>
    <xdr:to>
      <xdr:col>46</xdr:col>
      <xdr:colOff>38100</xdr:colOff>
      <xdr:row>98</xdr:row>
      <xdr:rowOff>122881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114008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74918</xdr:rowOff>
    </xdr:from>
    <xdr:to>
      <xdr:col>41</xdr:col>
      <xdr:colOff>101600</xdr:colOff>
      <xdr:row>98</xdr:row>
      <xdr:rowOff>5068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161297</xdr:rowOff>
    </xdr:from>
    <xdr:to>
      <xdr:col>36</xdr:col>
      <xdr:colOff>165100</xdr:colOff>
      <xdr:row>97</xdr:row>
      <xdr:rowOff>91447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82574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153089</xdr:rowOff>
    </xdr:from>
    <xdr:to>
      <xdr:col>85</xdr:col>
      <xdr:colOff>127000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66818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169091</xdr:rowOff>
    </xdr:from>
    <xdr:to>
      <xdr:col>81</xdr:col>
      <xdr:colOff>50800</xdr:colOff>
      <xdr:row>39</xdr:row>
      <xdr:rowOff>40129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84191"/>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35361</xdr:rowOff>
    </xdr:from>
    <xdr:to>
      <xdr:col>76</xdr:col>
      <xdr:colOff>114300</xdr:colOff>
      <xdr:row>39</xdr:row>
      <xdr:rowOff>40129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721911"/>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35361</xdr:rowOff>
    </xdr:from>
    <xdr:to>
      <xdr:col>71</xdr:col>
      <xdr:colOff>177800</xdr:colOff>
      <xdr:row>39</xdr:row>
      <xdr:rowOff>52604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721911"/>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102289</xdr:rowOff>
    </xdr:from>
    <xdr:to>
      <xdr:col>85</xdr:col>
      <xdr:colOff>177800</xdr:colOff>
      <xdr:row>39</xdr:row>
      <xdr:rowOff>32439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17216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118291</xdr:rowOff>
    </xdr:from>
    <xdr:to>
      <xdr:col>81</xdr:col>
      <xdr:colOff>101600</xdr:colOff>
      <xdr:row>39</xdr:row>
      <xdr:rowOff>48441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39568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160779</xdr:rowOff>
    </xdr:from>
    <xdr:to>
      <xdr:col>76</xdr:col>
      <xdr:colOff>165100</xdr:colOff>
      <xdr:row>39</xdr:row>
      <xdr:rowOff>90929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82056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156011</xdr:rowOff>
    </xdr:from>
    <xdr:to>
      <xdr:col>72</xdr:col>
      <xdr:colOff>38100</xdr:colOff>
      <xdr:row>39</xdr:row>
      <xdr:rowOff>86161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77288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1804</xdr:rowOff>
    </xdr:from>
    <xdr:to>
      <xdr:col>67</xdr:col>
      <xdr:colOff>101600</xdr:colOff>
      <xdr:row>39</xdr:row>
      <xdr:rowOff>103404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32251</xdr:rowOff>
    </xdr:from>
    <xdr:to>
      <xdr:col>85</xdr:col>
      <xdr:colOff>127000</xdr:colOff>
      <xdr:row>57</xdr:row>
      <xdr:rowOff>10373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33451"/>
          <a:ext cx="838200" cy="14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9794</xdr:rowOff>
    </xdr:from>
    <xdr:to>
      <xdr:col>81</xdr:col>
      <xdr:colOff>50800</xdr:colOff>
      <xdr:row>57</xdr:row>
      <xdr:rowOff>10373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2444"/>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164183</xdr:rowOff>
    </xdr:from>
    <xdr:to>
      <xdr:col>76</xdr:col>
      <xdr:colOff>114300</xdr:colOff>
      <xdr:row>57</xdr:row>
      <xdr:rowOff>9794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6538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164183</xdr:rowOff>
    </xdr:from>
    <xdr:to>
      <xdr:col>71</xdr:col>
      <xdr:colOff>177800</xdr:colOff>
      <xdr:row>57</xdr:row>
      <xdr:rowOff>48542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65383"/>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152901</xdr:rowOff>
    </xdr:from>
    <xdr:to>
      <xdr:col>85</xdr:col>
      <xdr:colOff>177800</xdr:colOff>
      <xdr:row>56</xdr:row>
      <xdr:rowOff>83051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131328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131023</xdr:rowOff>
    </xdr:from>
    <xdr:to>
      <xdr:col>81</xdr:col>
      <xdr:colOff>101600</xdr:colOff>
      <xdr:row>57</xdr:row>
      <xdr:rowOff>61173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52300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130444</xdr:rowOff>
    </xdr:from>
    <xdr:to>
      <xdr:col>76</xdr:col>
      <xdr:colOff>165100</xdr:colOff>
      <xdr:row>57</xdr:row>
      <xdr:rowOff>60594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51721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113383</xdr:rowOff>
    </xdr:from>
    <xdr:to>
      <xdr:col>72</xdr:col>
      <xdr:colOff>38100</xdr:colOff>
      <xdr:row>57</xdr:row>
      <xdr:rowOff>43533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169192</xdr:rowOff>
    </xdr:from>
    <xdr:to>
      <xdr:col>67</xdr:col>
      <xdr:colOff>101600</xdr:colOff>
      <xdr:row>57</xdr:row>
      <xdr:rowOff>99342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90469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2426</xdr:rowOff>
    </xdr:from>
    <xdr:to>
      <xdr:col>85</xdr:col>
      <xdr:colOff>127000</xdr:colOff>
      <xdr:row>98</xdr:row>
      <xdr:rowOff>9816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452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9816</xdr:rowOff>
    </xdr:from>
    <xdr:to>
      <xdr:col>81</xdr:col>
      <xdr:colOff>50800</xdr:colOff>
      <xdr:row>98</xdr:row>
      <xdr:rowOff>13261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11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13261</xdr:rowOff>
    </xdr:from>
    <xdr:to>
      <xdr:col>76</xdr:col>
      <xdr:colOff>114300</xdr:colOff>
      <xdr:row>98</xdr:row>
      <xdr:rowOff>21163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1536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21163</xdr:rowOff>
    </xdr:from>
    <xdr:to>
      <xdr:col>71</xdr:col>
      <xdr:colOff>177800</xdr:colOff>
      <xdr:row>98</xdr:row>
      <xdr:rowOff>24257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326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123076</xdr:rowOff>
    </xdr:from>
    <xdr:to>
      <xdr:col>85</xdr:col>
      <xdr:colOff>177800</xdr:colOff>
      <xdr:row>98</xdr:row>
      <xdr:rowOff>53226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101503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130466</xdr:rowOff>
    </xdr:from>
    <xdr:to>
      <xdr:col>81</xdr:col>
      <xdr:colOff>101600</xdr:colOff>
      <xdr:row>98</xdr:row>
      <xdr:rowOff>60616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51743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133911</xdr:rowOff>
    </xdr:from>
    <xdr:to>
      <xdr:col>76</xdr:col>
      <xdr:colOff>165100</xdr:colOff>
      <xdr:row>98</xdr:row>
      <xdr:rowOff>64061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55188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141813</xdr:rowOff>
    </xdr:from>
    <xdr:to>
      <xdr:col>72</xdr:col>
      <xdr:colOff>38100</xdr:colOff>
      <xdr:row>98</xdr:row>
      <xdr:rowOff>71963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144907</xdr:rowOff>
    </xdr:from>
    <xdr:to>
      <xdr:col>67</xdr:col>
      <xdr:colOff>101600</xdr:colOff>
      <xdr:row>98</xdr:row>
      <xdr:rowOff>75057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66184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目的別では、民生費が増加しており類似団体平均より</a:t>
          </a:r>
          <a:r>
            <a:rPr kumimoji="1" lang="en-US" altLang="ja-JP" sz="1300">
              <a:latin typeface="ＭＳ Ｐゴシック" panose="020B0600070205080204" pitchFamily="50" charset="-128"/>
              <a:ea typeface="ＭＳ Ｐゴシック" panose="020B0600070205080204" pitchFamily="50" charset="-128"/>
            </a:rPr>
            <a:t>30,299</a:t>
          </a:r>
          <a:r>
            <a:rPr kumimoji="1" lang="ja-JP" altLang="en-US" sz="1300">
              <a:latin typeface="ＭＳ Ｐゴシック" panose="020B0600070205080204" pitchFamily="50" charset="-128"/>
              <a:ea typeface="ＭＳ Ｐゴシック" panose="020B0600070205080204" pitchFamily="50" charset="-128"/>
            </a:rPr>
            <a:t>円高いが、人口増加に伴う子育て関連の経費や、心身障害者福祉費の介護・訓練等給付費、障害児通所支援給付費などで占める社会福祉費と児童福祉費の増加が主な要因である。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一方で、教育費は類似団体平均より</a:t>
          </a:r>
          <a:r>
            <a:rPr kumimoji="1" lang="en-US" altLang="ja-JP" sz="1300">
              <a:latin typeface="ＭＳ Ｐゴシック" panose="020B0600070205080204" pitchFamily="50" charset="-128"/>
              <a:ea typeface="ＭＳ Ｐゴシック" panose="020B0600070205080204" pitchFamily="50" charset="-128"/>
            </a:rPr>
            <a:t>1,597</a:t>
          </a:r>
          <a:r>
            <a:rPr kumimoji="1" lang="ja-JP" altLang="en-US" sz="1300">
              <a:latin typeface="ＭＳ Ｐゴシック" panose="020B0600070205080204" pitchFamily="50" charset="-128"/>
              <a:ea typeface="ＭＳ Ｐゴシック" panose="020B0600070205080204" pitchFamily="50" charset="-128"/>
            </a:rPr>
            <a:t>円低く、民生費の約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％（類似団体平均は約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％）の割合となっており、教育予算より福祉予算に比重を置く傾向がみられる。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近年、町税や普通交付税等の一般財源の伸びに対し、人口増加に伴う扶助費等の伸びが上回っていることから、実質収支額及び財政調整基金に対する比率も減少傾向にある。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前年度に引き続き、水道事業会計、一般会計、公共下水道事業会計、国民健康保険特別会計、後期高齢者医療特別会計の５会計を合わせた連結では黒字となっている。</a:t>
          </a:r>
        </a:p>
        <a:p>
          <a:r>
            <a:rPr kumimoji="1" lang="ja-JP" altLang="en-US" sz="1400">
              <a:latin typeface="ＭＳ ゴシック" pitchFamily="49" charset="-128"/>
              <a:ea typeface="ＭＳ ゴシック" pitchFamily="49" charset="-128"/>
            </a:rPr>
            <a:t>　国民健康保健特別会計への一般会計繰出金は平成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年度の県への統一化及び国の財政支援策の影響もあり前年度からほぼ横ばいである。</a:t>
          </a:r>
        </a:p>
        <a:p>
          <a:r>
            <a:rPr kumimoji="1" lang="ja-JP" altLang="en-US" sz="1400">
              <a:latin typeface="ＭＳ ゴシック" pitchFamily="49" charset="-128"/>
              <a:ea typeface="ＭＳ ゴシック" pitchFamily="49" charset="-128"/>
            </a:rPr>
            <a:t>　一方で、下水道特別会計への繰出金が増加傾向にあることから、今後注視していく必要がある。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）も増加傾向にあるが、想定的には元利償還金等（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将来負担比率の分子における特徴として、</a:t>
          </a:r>
        </a:p>
        <a:p>
          <a:r>
            <a:rPr kumimoji="1" lang="ja-JP" altLang="en-US" sz="1400">
              <a:latin typeface="ＭＳ ゴシック" pitchFamily="49" charset="-128"/>
              <a:ea typeface="ＭＳ ゴシック" pitchFamily="49" charset="-128"/>
            </a:rPr>
            <a:t>　１つ目は将来負担額の地方債の現在高の増加が挙げられる。新庁舎整備事業に伴う地方債の発行により大幅な増となっている。</a:t>
          </a:r>
        </a:p>
        <a:p>
          <a:r>
            <a:rPr kumimoji="1" lang="ja-JP" altLang="en-US" sz="1400">
              <a:latin typeface="ＭＳ ゴシック" pitchFamily="49" charset="-128"/>
              <a:ea typeface="ＭＳ ゴシック" pitchFamily="49" charset="-128"/>
            </a:rPr>
            <a:t>　２つ目は充当可能財源等のうち、充当可能基金の減少が挙げられる。新庁舎整備事業に伴い、これまで積み立ててきた公共施設等整備基金及び、財政調整基金を取り崩したことで大幅な減となっている。</a:t>
          </a:r>
        </a:p>
        <a:p>
          <a:r>
            <a:rPr kumimoji="1" lang="ja-JP" altLang="en-US" sz="1400">
              <a:latin typeface="ＭＳ ゴシック" pitchFamily="49" charset="-128"/>
              <a:ea typeface="ＭＳ ゴシック" pitchFamily="49" charset="-128"/>
            </a:rPr>
            <a:t>　今後について、老朽化の進んだ公共施設の建替えや人口増加に伴う行政需要の増加などが予想され、単年度ごとにも厳しい財政運営が予想される。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新庁舎整備事業に伴い、財政調整基金およびその他特定目的基金のうち、公共施設等整備基金を取り崩したこと（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他の基金の積立等を差し引いても、全体では減となった。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各基金の目的に沿った適切な積立、取り崩しを行っていく。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・ふるさと基金：ふるさと納税（ふるさと寄附金）の積立額を取り崩し額が上回ったことにより、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・公共施設等整備基金：新庁舎整備事業の財源として活用後は、今後予定される公共施設更新に向けて計画的に積立を行う予定。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扶助費を中心とした歳出増に加え、新庁舎整備事業の一般財源対応分により、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百万円を取り崩したことで減少となった。（前年度決算に伴う剰余金処分により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活用無のため、現状維持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現状では、満期一括償還を予定している町債は予定されていないことから、当分の間、現在の水準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13311167</v>
      </c>
      <c r="BO4" s="395"/>
      <c r="BP4" s="395"/>
      <c r="BQ4" s="395"/>
      <c r="BR4" s="395"/>
      <c r="BS4" s="395"/>
      <c r="BT4" s="395"/>
      <c r="BU4" s="396"/>
      <c r="BV4" s="394">
        <v>8418503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2.6</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13014875</v>
      </c>
      <c r="BO5" s="432"/>
      <c r="BP5" s="432"/>
      <c r="BQ5" s="432"/>
      <c r="BR5" s="432"/>
      <c r="BS5" s="432"/>
      <c r="BT5" s="432"/>
      <c r="BU5" s="433"/>
      <c r="BV5" s="431">
        <v>8359412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90.4</v>
      </c>
      <c r="CU5" s="429"/>
      <c r="CV5" s="429"/>
      <c r="CW5" s="429"/>
      <c r="CX5" s="429"/>
      <c r="CY5" s="429"/>
      <c r="CZ5" s="429"/>
      <c r="DA5" s="430"/>
      <c r="DB5" s="428">
        <v>92.1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296292</v>
      </c>
      <c r="BO6" s="432"/>
      <c r="BP6" s="432"/>
      <c r="BQ6" s="432"/>
      <c r="BR6" s="432"/>
      <c r="BS6" s="432"/>
      <c r="BT6" s="432"/>
      <c r="BU6" s="433"/>
      <c r="BV6" s="431">
        <v>59091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94.4</v>
      </c>
      <c r="CU6" s="469"/>
      <c r="CV6" s="469"/>
      <c r="CW6" s="469"/>
      <c r="CX6" s="469"/>
      <c r="CY6" s="469"/>
      <c r="CZ6" s="469"/>
      <c r="DA6" s="470"/>
      <c r="DB6" s="468">
        <v>96.2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185009</v>
      </c>
      <c r="BO7" s="432"/>
      <c r="BP7" s="432"/>
      <c r="BQ7" s="432"/>
      <c r="BR7" s="432"/>
      <c r="BS7" s="432"/>
      <c r="BT7" s="432"/>
      <c r="BU7" s="433"/>
      <c r="BV7" s="431">
        <v>6997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4283811</v>
      </c>
      <c r="CU7" s="432"/>
      <c r="CV7" s="432"/>
      <c r="CW7" s="432"/>
      <c r="CX7" s="432"/>
      <c r="CY7" s="432"/>
      <c r="CZ7" s="432"/>
      <c r="DA7" s="433"/>
      <c r="DB7" s="431">
        <v>4038896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93</v>
      </c>
      <c r="AV8" s="464"/>
      <c r="AW8" s="464"/>
      <c r="AX8" s="464"/>
      <c r="AY8" s="465" t="s">
        <v>109</v>
      </c>
      <c r="AZ8" s="466"/>
      <c r="BA8" s="466"/>
      <c r="BB8" s="466"/>
      <c r="BC8" s="466"/>
      <c r="BD8" s="466"/>
      <c r="BE8" s="466"/>
      <c r="BF8" s="466"/>
      <c r="BG8" s="466"/>
      <c r="BH8" s="466"/>
      <c r="BI8" s="466"/>
      <c r="BJ8" s="466"/>
      <c r="BK8" s="466"/>
      <c r="BL8" s="466"/>
      <c r="BM8" s="467"/>
      <c r="BN8" s="431">
        <v>111283</v>
      </c>
      <c r="BO8" s="432"/>
      <c r="BP8" s="432"/>
      <c r="BQ8" s="432"/>
      <c r="BR8" s="432"/>
      <c r="BS8" s="432"/>
      <c r="BT8" s="432"/>
      <c r="BU8" s="433"/>
      <c r="BV8" s="431">
        <v>52094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0.49</v>
      </c>
      <c r="CU8" s="472"/>
      <c r="CV8" s="472"/>
      <c r="CW8" s="472"/>
      <c r="CX8" s="472"/>
      <c r="CY8" s="472"/>
      <c r="CZ8" s="472"/>
      <c r="DA8" s="473"/>
      <c r="DB8" s="471">
        <v>0.49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19695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59189</v>
      </c>
      <c r="BO9" s="432"/>
      <c r="BP9" s="432"/>
      <c r="BQ9" s="432"/>
      <c r="BR9" s="432"/>
      <c r="BS9" s="432"/>
      <c r="BT9" s="432"/>
      <c r="BU9" s="433"/>
      <c r="BV9" s="431">
        <v>-40295</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10.199999999999999</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18410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0</v>
      </c>
      <c r="BO10" s="432"/>
      <c r="BP10" s="432"/>
      <c r="BQ10" s="432"/>
      <c r="BR10" s="432"/>
      <c r="BS10" s="432"/>
      <c r="BT10" s="432"/>
      <c r="BU10" s="433"/>
      <c r="BV10" s="431">
        <v>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20117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93</v>
      </c>
      <c r="AV12" s="464"/>
      <c r="AW12" s="464"/>
      <c r="AX12" s="464"/>
      <c r="AY12" s="465" t="s">
        <v>134</v>
      </c>
      <c r="AZ12" s="466"/>
      <c r="BA12" s="466"/>
      <c r="BB12" s="466"/>
      <c r="BC12" s="466"/>
      <c r="BD12" s="466"/>
      <c r="BE12" s="466"/>
      <c r="BF12" s="466"/>
      <c r="BG12" s="466"/>
      <c r="BH12" s="466"/>
      <c r="BI12" s="466"/>
      <c r="BJ12" s="466"/>
      <c r="BK12" s="466"/>
      <c r="BL12" s="466"/>
      <c r="BM12" s="467"/>
      <c r="BN12" s="431">
        <v>300000</v>
      </c>
      <c r="BO12" s="432"/>
      <c r="BP12" s="432"/>
      <c r="BQ12" s="432"/>
      <c r="BR12" s="432"/>
      <c r="BS12" s="432"/>
      <c r="BT12" s="432"/>
      <c r="BU12" s="433"/>
      <c r="BV12" s="431">
        <v>100000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19991</v>
      </c>
      <c r="S13" s="516"/>
      <c r="T13" s="516"/>
      <c r="U13" s="516"/>
      <c r="V13" s="517"/>
      <c r="W13" s="447" t="s">
        <v>138</v>
      </c>
      <c r="X13" s="448"/>
      <c r="Y13" s="448"/>
      <c r="Z13" s="448"/>
      <c r="AA13" s="448"/>
      <c r="AB13" s="438"/>
      <c r="AC13" s="482">
        <v>136</v>
      </c>
      <c r="AD13" s="483"/>
      <c r="AE13" s="483"/>
      <c r="AF13" s="483"/>
      <c r="AG13" s="525"/>
      <c r="AH13" s="482">
        <v>118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-240811</v>
      </c>
      <c r="BO13" s="432"/>
      <c r="BP13" s="432"/>
      <c r="BQ13" s="432"/>
      <c r="BR13" s="432"/>
      <c r="BS13" s="432"/>
      <c r="BT13" s="432"/>
      <c r="BU13" s="433"/>
      <c r="BV13" s="431">
        <v>-140295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6.2</v>
      </c>
      <c r="CU13" s="429"/>
      <c r="CV13" s="429"/>
      <c r="CW13" s="429"/>
      <c r="CX13" s="429"/>
      <c r="CY13" s="429"/>
      <c r="CZ13" s="429"/>
      <c r="DA13" s="430"/>
      <c r="DB13" s="428">
        <v>5.7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19982</v>
      </c>
      <c r="S14" s="516"/>
      <c r="T14" s="516"/>
      <c r="U14" s="516"/>
      <c r="V14" s="517"/>
      <c r="W14" s="421"/>
      <c r="X14" s="422"/>
      <c r="Y14" s="422"/>
      <c r="Z14" s="422"/>
      <c r="AA14" s="422"/>
      <c r="AB14" s="411"/>
      <c r="AC14" s="518">
        <v>1.8</v>
      </c>
      <c r="AD14" s="519"/>
      <c r="AE14" s="519"/>
      <c r="AF14" s="519"/>
      <c r="AG14" s="520"/>
      <c r="AH14" s="518">
        <v>1.8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106</v>
      </c>
      <c r="CU14" s="530"/>
      <c r="CV14" s="530"/>
      <c r="CW14" s="530"/>
      <c r="CX14" s="530"/>
      <c r="CY14" s="530"/>
      <c r="CZ14" s="530"/>
      <c r="DA14" s="531"/>
      <c r="DB14" s="529">
        <v>50.2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19841</v>
      </c>
      <c r="S15" s="516"/>
      <c r="T15" s="516"/>
      <c r="U15" s="516"/>
      <c r="V15" s="517"/>
      <c r="W15" s="447" t="s">
        <v>146</v>
      </c>
      <c r="X15" s="448"/>
      <c r="Y15" s="448"/>
      <c r="Z15" s="448"/>
      <c r="AA15" s="448"/>
      <c r="AB15" s="438"/>
      <c r="AC15" s="482">
        <v>1211</v>
      </c>
      <c r="AD15" s="483"/>
      <c r="AE15" s="483"/>
      <c r="AF15" s="483"/>
      <c r="AG15" s="525"/>
      <c r="AH15" s="482">
        <v>1055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1793667</v>
      </c>
      <c r="BO15" s="395"/>
      <c r="BP15" s="395"/>
      <c r="BQ15" s="395"/>
      <c r="BR15" s="395"/>
      <c r="BS15" s="395"/>
      <c r="BT15" s="395"/>
      <c r="BU15" s="396"/>
      <c r="BV15" s="394">
        <v>1668809</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15.9</v>
      </c>
      <c r="AD16" s="519"/>
      <c r="AE16" s="519"/>
      <c r="AF16" s="519"/>
      <c r="AG16" s="520"/>
      <c r="AH16" s="518">
        <v>16.399999999999999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3645621</v>
      </c>
      <c r="BO16" s="432"/>
      <c r="BP16" s="432"/>
      <c r="BQ16" s="432"/>
      <c r="BR16" s="432"/>
      <c r="BS16" s="432"/>
      <c r="BT16" s="432"/>
      <c r="BU16" s="433"/>
      <c r="BV16" s="431">
        <v>3417473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6259</v>
      </c>
      <c r="AD17" s="483"/>
      <c r="AE17" s="483"/>
      <c r="AF17" s="483"/>
      <c r="AG17" s="525"/>
      <c r="AH17" s="482">
        <v>5262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2253175</v>
      </c>
      <c r="BO17" s="432"/>
      <c r="BP17" s="432"/>
      <c r="BQ17" s="432"/>
      <c r="BR17" s="432"/>
      <c r="BS17" s="432"/>
      <c r="BT17" s="432"/>
      <c r="BU17" s="433"/>
      <c r="BV17" s="431">
        <v>2117725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5.18</v>
      </c>
      <c r="M18" s="547"/>
      <c r="N18" s="547"/>
      <c r="O18" s="547"/>
      <c r="P18" s="547"/>
      <c r="Q18" s="547"/>
      <c r="R18" s="548"/>
      <c r="S18" s="548"/>
      <c r="T18" s="548"/>
      <c r="U18" s="548"/>
      <c r="V18" s="549"/>
      <c r="W18" s="449"/>
      <c r="X18" s="450"/>
      <c r="Y18" s="450"/>
      <c r="Z18" s="450"/>
      <c r="AA18" s="450"/>
      <c r="AB18" s="441"/>
      <c r="AC18" s="550">
        <v>82.3</v>
      </c>
      <c r="AD18" s="551"/>
      <c r="AE18" s="551"/>
      <c r="AF18" s="551"/>
      <c r="AG18" s="552"/>
      <c r="AH18" s="550">
        <v>81.8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3892313</v>
      </c>
      <c r="BO18" s="432"/>
      <c r="BP18" s="432"/>
      <c r="BQ18" s="432"/>
      <c r="BR18" s="432"/>
      <c r="BS18" s="432"/>
      <c r="BT18" s="432"/>
      <c r="BU18" s="433"/>
      <c r="BV18" s="431">
        <v>3802017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3802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5312075</v>
      </c>
      <c r="BO19" s="432"/>
      <c r="BP19" s="432"/>
      <c r="BQ19" s="432"/>
      <c r="BR19" s="432"/>
      <c r="BS19" s="432"/>
      <c r="BT19" s="432"/>
      <c r="BU19" s="433"/>
      <c r="BV19" s="431">
        <v>4695700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7949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8470009</v>
      </c>
      <c r="BO23" s="432"/>
      <c r="BP23" s="432"/>
      <c r="BQ23" s="432"/>
      <c r="BR23" s="432"/>
      <c r="BS23" s="432"/>
      <c r="BT23" s="432"/>
      <c r="BU23" s="433"/>
      <c r="BV23" s="431">
        <v>6421103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7300</v>
      </c>
      <c r="R24" s="483"/>
      <c r="S24" s="483"/>
      <c r="T24" s="483"/>
      <c r="U24" s="483"/>
      <c r="V24" s="525"/>
      <c r="W24" s="584"/>
      <c r="X24" s="572"/>
      <c r="Y24" s="573"/>
      <c r="Z24" s="481" t="s">
        <v>170</v>
      </c>
      <c r="AA24" s="461"/>
      <c r="AB24" s="461"/>
      <c r="AC24" s="461"/>
      <c r="AD24" s="461"/>
      <c r="AE24" s="461"/>
      <c r="AF24" s="461"/>
      <c r="AG24" s="462"/>
      <c r="AH24" s="482">
        <v>109</v>
      </c>
      <c r="AI24" s="483"/>
      <c r="AJ24" s="483"/>
      <c r="AK24" s="483"/>
      <c r="AL24" s="525"/>
      <c r="AM24" s="482">
        <v>323294</v>
      </c>
      <c r="AN24" s="483"/>
      <c r="AO24" s="483"/>
      <c r="AP24" s="483"/>
      <c r="AQ24" s="483"/>
      <c r="AR24" s="525"/>
      <c r="AS24" s="482">
        <v>2966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6424523</v>
      </c>
      <c r="BO24" s="432"/>
      <c r="BP24" s="432"/>
      <c r="BQ24" s="432"/>
      <c r="BR24" s="432"/>
      <c r="BS24" s="432"/>
      <c r="BT24" s="432"/>
      <c r="BU24" s="433"/>
      <c r="BV24" s="431">
        <v>5174341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5910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128</v>
      </c>
      <c r="AN25" s="483"/>
      <c r="AO25" s="483"/>
      <c r="AP25" s="483"/>
      <c r="AQ25" s="483"/>
      <c r="AR25" s="525"/>
      <c r="AS25" s="482" t="s">
        <v>127</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1828803</v>
      </c>
      <c r="BO25" s="395"/>
      <c r="BP25" s="395"/>
      <c r="BQ25" s="395"/>
      <c r="BR25" s="395"/>
      <c r="BS25" s="395"/>
      <c r="BT25" s="395"/>
      <c r="BU25" s="396"/>
      <c r="BV25" s="394">
        <v>2979854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5550</v>
      </c>
      <c r="R26" s="483"/>
      <c r="S26" s="483"/>
      <c r="T26" s="483"/>
      <c r="U26" s="483"/>
      <c r="V26" s="525"/>
      <c r="W26" s="584"/>
      <c r="X26" s="572"/>
      <c r="Y26" s="573"/>
      <c r="Z26" s="481" t="s">
        <v>177</v>
      </c>
      <c r="AA26" s="594"/>
      <c r="AB26" s="594"/>
      <c r="AC26" s="594"/>
      <c r="AD26" s="594"/>
      <c r="AE26" s="594"/>
      <c r="AF26" s="594"/>
      <c r="AG26" s="595"/>
      <c r="AH26" s="482" t="s">
        <v>174</v>
      </c>
      <c r="AI26" s="483"/>
      <c r="AJ26" s="483"/>
      <c r="AK26" s="483"/>
      <c r="AL26" s="525"/>
      <c r="AM26" s="482" t="s">
        <v>174</v>
      </c>
      <c r="AN26" s="483"/>
      <c r="AO26" s="483"/>
      <c r="AP26" s="483"/>
      <c r="AQ26" s="483"/>
      <c r="AR26" s="525"/>
      <c r="AS26" s="482" t="s">
        <v>128</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2760</v>
      </c>
      <c r="R27" s="483"/>
      <c r="S27" s="483"/>
      <c r="T27" s="483"/>
      <c r="U27" s="483"/>
      <c r="V27" s="525"/>
      <c r="W27" s="584"/>
      <c r="X27" s="572"/>
      <c r="Y27" s="573"/>
      <c r="Z27" s="481" t="s">
        <v>180</v>
      </c>
      <c r="AA27" s="461"/>
      <c r="AB27" s="461"/>
      <c r="AC27" s="461"/>
      <c r="AD27" s="461"/>
      <c r="AE27" s="461"/>
      <c r="AF27" s="461"/>
      <c r="AG27" s="462"/>
      <c r="AH27" s="482">
        <v>13</v>
      </c>
      <c r="AI27" s="483"/>
      <c r="AJ27" s="483"/>
      <c r="AK27" s="483"/>
      <c r="AL27" s="525"/>
      <c r="AM27" s="482">
        <v>39226</v>
      </c>
      <c r="AN27" s="483"/>
      <c r="AO27" s="483"/>
      <c r="AP27" s="483"/>
      <c r="AQ27" s="483"/>
      <c r="AR27" s="525"/>
      <c r="AS27" s="482">
        <v>3017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2275</v>
      </c>
      <c r="BO27" s="608"/>
      <c r="BP27" s="608"/>
      <c r="BQ27" s="608"/>
      <c r="BR27" s="608"/>
      <c r="BS27" s="608"/>
      <c r="BT27" s="608"/>
      <c r="BU27" s="609"/>
      <c r="BV27" s="607">
        <v>2275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2300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174</v>
      </c>
      <c r="AN28" s="483"/>
      <c r="AO28" s="483"/>
      <c r="AP28" s="483"/>
      <c r="AQ28" s="483"/>
      <c r="AR28" s="525"/>
      <c r="AS28" s="482" t="s">
        <v>127</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1240694</v>
      </c>
      <c r="BO28" s="395"/>
      <c r="BP28" s="395"/>
      <c r="BQ28" s="395"/>
      <c r="BR28" s="395"/>
      <c r="BS28" s="395"/>
      <c r="BT28" s="395"/>
      <c r="BU28" s="396"/>
      <c r="BV28" s="394">
        <v>1508600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11</v>
      </c>
      <c r="M29" s="483"/>
      <c r="N29" s="483"/>
      <c r="O29" s="483"/>
      <c r="P29" s="525"/>
      <c r="Q29" s="482">
        <v>2150</v>
      </c>
      <c r="R29" s="483"/>
      <c r="S29" s="483"/>
      <c r="T29" s="483"/>
      <c r="U29" s="483"/>
      <c r="V29" s="525"/>
      <c r="W29" s="585"/>
      <c r="X29" s="586"/>
      <c r="Y29" s="587"/>
      <c r="Z29" s="481" t="s">
        <v>186</v>
      </c>
      <c r="AA29" s="461"/>
      <c r="AB29" s="461"/>
      <c r="AC29" s="461"/>
      <c r="AD29" s="461"/>
      <c r="AE29" s="461"/>
      <c r="AF29" s="461"/>
      <c r="AG29" s="462"/>
      <c r="AH29" s="482">
        <v>122</v>
      </c>
      <c r="AI29" s="483"/>
      <c r="AJ29" s="483"/>
      <c r="AK29" s="483"/>
      <c r="AL29" s="525"/>
      <c r="AM29" s="482">
        <v>362520</v>
      </c>
      <c r="AN29" s="483"/>
      <c r="AO29" s="483"/>
      <c r="AP29" s="483"/>
      <c r="AQ29" s="483"/>
      <c r="AR29" s="525"/>
      <c r="AS29" s="482">
        <v>2971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106724</v>
      </c>
      <c r="BO29" s="432"/>
      <c r="BP29" s="432"/>
      <c r="BQ29" s="432"/>
      <c r="BR29" s="432"/>
      <c r="BS29" s="432"/>
      <c r="BT29" s="432"/>
      <c r="BU29" s="433"/>
      <c r="BV29" s="431">
        <v>106724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174214</v>
      </c>
      <c r="BO30" s="608"/>
      <c r="BP30" s="608"/>
      <c r="BQ30" s="608"/>
      <c r="BR30" s="608"/>
      <c r="BS30" s="608"/>
      <c r="BT30" s="608"/>
      <c r="BU30" s="609"/>
      <c r="BV30" s="607">
        <v>284451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沖縄県市町村総合事務組合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東部消防組合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南部広域行政組合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南部広域市町村圏事務組合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沖縄県介護保険広域連合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沖縄県後期高齢者医療広域連合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沖縄県市町村自治会館管理組合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NayQVz3yIKTQlNUH7Ff0B+6PmIaUbyJvrnbM6qybDnWCuD+nCwy20mcLp1CR1hJUEPZAllg+9OTbIU/NGFs+g==" saltValue="0TwrGswZ11uUTj2fQ9YJ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1844592</v>
      </c>
      <c r="S5" s="637"/>
      <c r="T5" s="637"/>
      <c r="U5" s="637"/>
      <c r="V5" s="637"/>
      <c r="W5" s="637"/>
      <c r="X5" s="637"/>
      <c r="Y5" s="638"/>
      <c r="Z5" s="639">
        <v>13.9</v>
      </c>
      <c r="AA5" s="639"/>
      <c r="AB5" s="639"/>
      <c r="AC5" s="639"/>
      <c r="AD5" s="640">
        <v>1844592</v>
      </c>
      <c r="AE5" s="640"/>
      <c r="AF5" s="640"/>
      <c r="AG5" s="640"/>
      <c r="AH5" s="640"/>
      <c r="AI5" s="640"/>
      <c r="AJ5" s="640"/>
      <c r="AK5" s="640"/>
      <c r="AL5" s="641">
        <v>44.7</v>
      </c>
      <c r="AM5" s="642"/>
      <c r="AN5" s="642"/>
      <c r="AO5" s="643"/>
      <c r="AP5" s="633" t="s">
        <v>227</v>
      </c>
      <c r="AQ5" s="634"/>
      <c r="AR5" s="634"/>
      <c r="AS5" s="634"/>
      <c r="AT5" s="634"/>
      <c r="AU5" s="634"/>
      <c r="AV5" s="634"/>
      <c r="AW5" s="634"/>
      <c r="AX5" s="634"/>
      <c r="AY5" s="634"/>
      <c r="AZ5" s="634"/>
      <c r="BA5" s="634"/>
      <c r="BB5" s="634"/>
      <c r="BC5" s="634"/>
      <c r="BD5" s="634"/>
      <c r="BE5" s="634"/>
      <c r="BF5" s="635"/>
      <c r="BG5" s="647">
        <v>1844592</v>
      </c>
      <c r="BH5" s="648"/>
      <c r="BI5" s="648"/>
      <c r="BJ5" s="648"/>
      <c r="BK5" s="648"/>
      <c r="BL5" s="648"/>
      <c r="BM5" s="648"/>
      <c r="BN5" s="649"/>
      <c r="BO5" s="650">
        <v>100</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35389</v>
      </c>
      <c r="S6" s="648"/>
      <c r="T6" s="648"/>
      <c r="U6" s="648"/>
      <c r="V6" s="648"/>
      <c r="W6" s="648"/>
      <c r="X6" s="648"/>
      <c r="Y6" s="649"/>
      <c r="Z6" s="650">
        <v>0.3</v>
      </c>
      <c r="AA6" s="650"/>
      <c r="AB6" s="650"/>
      <c r="AC6" s="650"/>
      <c r="AD6" s="651">
        <v>35389</v>
      </c>
      <c r="AE6" s="651"/>
      <c r="AF6" s="651"/>
      <c r="AG6" s="651"/>
      <c r="AH6" s="651"/>
      <c r="AI6" s="651"/>
      <c r="AJ6" s="651"/>
      <c r="AK6" s="651"/>
      <c r="AL6" s="652">
        <v>0.9</v>
      </c>
      <c r="AM6" s="653"/>
      <c r="AN6" s="653"/>
      <c r="AO6" s="654"/>
      <c r="AP6" s="644" t="s">
        <v>233</v>
      </c>
      <c r="AQ6" s="645"/>
      <c r="AR6" s="645"/>
      <c r="AS6" s="645"/>
      <c r="AT6" s="645"/>
      <c r="AU6" s="645"/>
      <c r="AV6" s="645"/>
      <c r="AW6" s="645"/>
      <c r="AX6" s="645"/>
      <c r="AY6" s="645"/>
      <c r="AZ6" s="645"/>
      <c r="BA6" s="645"/>
      <c r="BB6" s="645"/>
      <c r="BC6" s="645"/>
      <c r="BD6" s="645"/>
      <c r="BE6" s="645"/>
      <c r="BF6" s="646"/>
      <c r="BG6" s="647">
        <v>1844592</v>
      </c>
      <c r="BH6" s="648"/>
      <c r="BI6" s="648"/>
      <c r="BJ6" s="648"/>
      <c r="BK6" s="648"/>
      <c r="BL6" s="648"/>
      <c r="BM6" s="648"/>
      <c r="BN6" s="649"/>
      <c r="BO6" s="650">
        <v>100</v>
      </c>
      <c r="BP6" s="650"/>
      <c r="BQ6" s="650"/>
      <c r="BR6" s="650"/>
      <c r="BS6" s="651" t="s">
        <v>128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89627</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89627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897</v>
      </c>
      <c r="S7" s="648"/>
      <c r="T7" s="648"/>
      <c r="U7" s="648"/>
      <c r="V7" s="648"/>
      <c r="W7" s="648"/>
      <c r="X7" s="648"/>
      <c r="Y7" s="649"/>
      <c r="Z7" s="650">
        <v>0</v>
      </c>
      <c r="AA7" s="650"/>
      <c r="AB7" s="650"/>
      <c r="AC7" s="650"/>
      <c r="AD7" s="651">
        <v>897</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866292</v>
      </c>
      <c r="BH7" s="648"/>
      <c r="BI7" s="648"/>
      <c r="BJ7" s="648"/>
      <c r="BK7" s="648"/>
      <c r="BL7" s="648"/>
      <c r="BM7" s="648"/>
      <c r="BN7" s="649"/>
      <c r="BO7" s="650">
        <v>47</v>
      </c>
      <c r="BP7" s="650"/>
      <c r="BQ7" s="650"/>
      <c r="BR7" s="650"/>
      <c r="BS7" s="651" t="s">
        <v>228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5668306</v>
      </c>
      <c r="CS7" s="648"/>
      <c r="CT7" s="648"/>
      <c r="CU7" s="648"/>
      <c r="CV7" s="648"/>
      <c r="CW7" s="648"/>
      <c r="CX7" s="648"/>
      <c r="CY7" s="649"/>
      <c r="CZ7" s="650">
        <v>43.6</v>
      </c>
      <c r="DA7" s="650"/>
      <c r="DB7" s="650"/>
      <c r="DC7" s="650"/>
      <c r="DD7" s="656">
        <v>2806756</v>
      </c>
      <c r="DE7" s="648"/>
      <c r="DF7" s="648"/>
      <c r="DG7" s="648"/>
      <c r="DH7" s="648"/>
      <c r="DI7" s="648"/>
      <c r="DJ7" s="648"/>
      <c r="DK7" s="648"/>
      <c r="DL7" s="648"/>
      <c r="DM7" s="648"/>
      <c r="DN7" s="648"/>
      <c r="DO7" s="648"/>
      <c r="DP7" s="649"/>
      <c r="DQ7" s="656">
        <v>1071475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2677</v>
      </c>
      <c r="S8" s="648"/>
      <c r="T8" s="648"/>
      <c r="U8" s="648"/>
      <c r="V8" s="648"/>
      <c r="W8" s="648"/>
      <c r="X8" s="648"/>
      <c r="Y8" s="649"/>
      <c r="Z8" s="650">
        <v>0</v>
      </c>
      <c r="AA8" s="650"/>
      <c r="AB8" s="650"/>
      <c r="AC8" s="650"/>
      <c r="AD8" s="651">
        <v>2677</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26463</v>
      </c>
      <c r="BH8" s="648"/>
      <c r="BI8" s="648"/>
      <c r="BJ8" s="648"/>
      <c r="BK8" s="648"/>
      <c r="BL8" s="648"/>
      <c r="BM8" s="648"/>
      <c r="BN8" s="649"/>
      <c r="BO8" s="650">
        <v>1.4</v>
      </c>
      <c r="BP8" s="650"/>
      <c r="BQ8" s="650"/>
      <c r="BR8" s="650"/>
      <c r="BS8" s="656" t="s">
        <v>128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3700791</v>
      </c>
      <c r="CS8" s="648"/>
      <c r="CT8" s="648"/>
      <c r="CU8" s="648"/>
      <c r="CV8" s="648"/>
      <c r="CW8" s="648"/>
      <c r="CX8" s="648"/>
      <c r="CY8" s="649"/>
      <c r="CZ8" s="650">
        <v>28.4</v>
      </c>
      <c r="DA8" s="650"/>
      <c r="DB8" s="650"/>
      <c r="DC8" s="650"/>
      <c r="DD8" s="656">
        <v>737</v>
      </c>
      <c r="DE8" s="648"/>
      <c r="DF8" s="648"/>
      <c r="DG8" s="648"/>
      <c r="DH8" s="648"/>
      <c r="DI8" s="648"/>
      <c r="DJ8" s="648"/>
      <c r="DK8" s="648"/>
      <c r="DL8" s="648"/>
      <c r="DM8" s="648"/>
      <c r="DN8" s="648"/>
      <c r="DO8" s="648"/>
      <c r="DP8" s="649"/>
      <c r="DQ8" s="656">
        <v>1427705</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2963</v>
      </c>
      <c r="S9" s="648"/>
      <c r="T9" s="648"/>
      <c r="U9" s="648"/>
      <c r="V9" s="648"/>
      <c r="W9" s="648"/>
      <c r="X9" s="648"/>
      <c r="Y9" s="649"/>
      <c r="Z9" s="650">
        <v>0</v>
      </c>
      <c r="AA9" s="650"/>
      <c r="AB9" s="650"/>
      <c r="AC9" s="650"/>
      <c r="AD9" s="651">
        <v>2963</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751850</v>
      </c>
      <c r="BH9" s="648"/>
      <c r="BI9" s="648"/>
      <c r="BJ9" s="648"/>
      <c r="BK9" s="648"/>
      <c r="BL9" s="648"/>
      <c r="BM9" s="648"/>
      <c r="BN9" s="649"/>
      <c r="BO9" s="650">
        <v>40.799999999999997</v>
      </c>
      <c r="BP9" s="650"/>
      <c r="BQ9" s="650"/>
      <c r="BR9" s="650"/>
      <c r="BS9" s="656" t="s">
        <v>128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525252</v>
      </c>
      <c r="CS9" s="648"/>
      <c r="CT9" s="648"/>
      <c r="CU9" s="648"/>
      <c r="CV9" s="648"/>
      <c r="CW9" s="648"/>
      <c r="CX9" s="648"/>
      <c r="CY9" s="649"/>
      <c r="CZ9" s="650">
        <v>4</v>
      </c>
      <c r="DA9" s="650"/>
      <c r="DB9" s="650"/>
      <c r="DC9" s="650"/>
      <c r="DD9" s="656" t="s">
        <v>128</v>
      </c>
      <c r="DE9" s="648"/>
      <c r="DF9" s="648"/>
      <c r="DG9" s="648"/>
      <c r="DH9" s="648"/>
      <c r="DI9" s="648"/>
      <c r="DJ9" s="648"/>
      <c r="DK9" s="648"/>
      <c r="DL9" s="648"/>
      <c r="DM9" s="648"/>
      <c r="DN9" s="648"/>
      <c r="DO9" s="648"/>
      <c r="DP9" s="649"/>
      <c r="DQ9" s="656">
        <v>465862</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41535</v>
      </c>
      <c r="BH10" s="648"/>
      <c r="BI10" s="648"/>
      <c r="BJ10" s="648"/>
      <c r="BK10" s="648"/>
      <c r="BL10" s="648"/>
      <c r="BM10" s="648"/>
      <c r="BN10" s="649"/>
      <c r="BO10" s="650">
        <v>2.2999999999999998</v>
      </c>
      <c r="BP10" s="650"/>
      <c r="BQ10" s="650"/>
      <c r="BR10" s="650"/>
      <c r="BS10" s="656" t="s">
        <v>228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228</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353665</v>
      </c>
      <c r="S11" s="648"/>
      <c r="T11" s="648"/>
      <c r="U11" s="648"/>
      <c r="V11" s="648"/>
      <c r="W11" s="648"/>
      <c r="X11" s="648"/>
      <c r="Y11" s="649"/>
      <c r="Z11" s="652">
        <v>2.7</v>
      </c>
      <c r="AA11" s="653"/>
      <c r="AB11" s="653"/>
      <c r="AC11" s="665"/>
      <c r="AD11" s="656">
        <v>353665</v>
      </c>
      <c r="AE11" s="648"/>
      <c r="AF11" s="648"/>
      <c r="AG11" s="648"/>
      <c r="AH11" s="648"/>
      <c r="AI11" s="648"/>
      <c r="AJ11" s="648"/>
      <c r="AK11" s="649"/>
      <c r="AL11" s="652">
        <v>8.6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46444</v>
      </c>
      <c r="BH11" s="648"/>
      <c r="BI11" s="648"/>
      <c r="BJ11" s="648"/>
      <c r="BK11" s="648"/>
      <c r="BL11" s="648"/>
      <c r="BM11" s="648"/>
      <c r="BN11" s="649"/>
      <c r="BO11" s="650">
        <v>2.5</v>
      </c>
      <c r="BP11" s="650"/>
      <c r="BQ11" s="650"/>
      <c r="BR11" s="650"/>
      <c r="BS11" s="656" t="s">
        <v>128</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37208</v>
      </c>
      <c r="CS11" s="648"/>
      <c r="CT11" s="648"/>
      <c r="CU11" s="648"/>
      <c r="CV11" s="648"/>
      <c r="CW11" s="648"/>
      <c r="CX11" s="648"/>
      <c r="CY11" s="649"/>
      <c r="CZ11" s="650">
        <v>0.3</v>
      </c>
      <c r="DA11" s="650"/>
      <c r="DB11" s="650"/>
      <c r="DC11" s="650"/>
      <c r="DD11" s="656">
        <v>13519</v>
      </c>
      <c r="DE11" s="648"/>
      <c r="DF11" s="648"/>
      <c r="DG11" s="648"/>
      <c r="DH11" s="648"/>
      <c r="DI11" s="648"/>
      <c r="DJ11" s="648"/>
      <c r="DK11" s="648"/>
      <c r="DL11" s="648"/>
      <c r="DM11" s="648"/>
      <c r="DN11" s="648"/>
      <c r="DO11" s="648"/>
      <c r="DP11" s="649"/>
      <c r="DQ11" s="656">
        <v>19555</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1532</v>
      </c>
      <c r="S12" s="648"/>
      <c r="T12" s="648"/>
      <c r="U12" s="648"/>
      <c r="V12" s="648"/>
      <c r="W12" s="648"/>
      <c r="X12" s="648"/>
      <c r="Y12" s="649"/>
      <c r="Z12" s="650">
        <v>0</v>
      </c>
      <c r="AA12" s="650"/>
      <c r="AB12" s="650"/>
      <c r="AC12" s="650"/>
      <c r="AD12" s="651">
        <v>1532</v>
      </c>
      <c r="AE12" s="651"/>
      <c r="AF12" s="651"/>
      <c r="AG12" s="651"/>
      <c r="AH12" s="651"/>
      <c r="AI12" s="651"/>
      <c r="AJ12" s="651"/>
      <c r="AK12" s="651"/>
      <c r="AL12" s="652">
        <v>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825912</v>
      </c>
      <c r="BH12" s="648"/>
      <c r="BI12" s="648"/>
      <c r="BJ12" s="648"/>
      <c r="BK12" s="648"/>
      <c r="BL12" s="648"/>
      <c r="BM12" s="648"/>
      <c r="BN12" s="649"/>
      <c r="BO12" s="650">
        <v>44.8</v>
      </c>
      <c r="BP12" s="650"/>
      <c r="BQ12" s="650"/>
      <c r="BR12" s="650"/>
      <c r="BS12" s="656" t="s">
        <v>252</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247345</v>
      </c>
      <c r="CS12" s="648"/>
      <c r="CT12" s="648"/>
      <c r="CU12" s="648"/>
      <c r="CV12" s="648"/>
      <c r="CW12" s="648"/>
      <c r="CX12" s="648"/>
      <c r="CY12" s="649"/>
      <c r="CZ12" s="650">
        <v>1.9</v>
      </c>
      <c r="DA12" s="650"/>
      <c r="DB12" s="650"/>
      <c r="DC12" s="650"/>
      <c r="DD12" s="656" t="s">
        <v>128</v>
      </c>
      <c r="DE12" s="648"/>
      <c r="DF12" s="648"/>
      <c r="DG12" s="648"/>
      <c r="DH12" s="648"/>
      <c r="DI12" s="648"/>
      <c r="DJ12" s="648"/>
      <c r="DK12" s="648"/>
      <c r="DL12" s="648"/>
      <c r="DM12" s="648"/>
      <c r="DN12" s="648"/>
      <c r="DO12" s="648"/>
      <c r="DP12" s="649"/>
      <c r="DQ12" s="656">
        <v>181964</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228</v>
      </c>
      <c r="S13" s="648"/>
      <c r="T13" s="648"/>
      <c r="U13" s="648"/>
      <c r="V13" s="648"/>
      <c r="W13" s="648"/>
      <c r="X13" s="648"/>
      <c r="Y13" s="649"/>
      <c r="Z13" s="650" t="s">
        <v>228</v>
      </c>
      <c r="AA13" s="650"/>
      <c r="AB13" s="650"/>
      <c r="AC13" s="650"/>
      <c r="AD13" s="651" t="s">
        <v>228</v>
      </c>
      <c r="AE13" s="651"/>
      <c r="AF13" s="651"/>
      <c r="AG13" s="651"/>
      <c r="AH13" s="651"/>
      <c r="AI13" s="651"/>
      <c r="AJ13" s="651"/>
      <c r="AK13" s="651"/>
      <c r="AL13" s="652" t="s">
        <v>128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813296</v>
      </c>
      <c r="BH13" s="648"/>
      <c r="BI13" s="648"/>
      <c r="BJ13" s="648"/>
      <c r="BK13" s="648"/>
      <c r="BL13" s="648"/>
      <c r="BM13" s="648"/>
      <c r="BN13" s="649"/>
      <c r="BO13" s="650">
        <v>44.1</v>
      </c>
      <c r="BP13" s="650"/>
      <c r="BQ13" s="650"/>
      <c r="BR13" s="650"/>
      <c r="BS13" s="656" t="s">
        <v>228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519278</v>
      </c>
      <c r="CS13" s="648"/>
      <c r="CT13" s="648"/>
      <c r="CU13" s="648"/>
      <c r="CV13" s="648"/>
      <c r="CW13" s="648"/>
      <c r="CX13" s="648"/>
      <c r="CY13" s="649"/>
      <c r="CZ13" s="650">
        <v>4</v>
      </c>
      <c r="DA13" s="650"/>
      <c r="DB13" s="650"/>
      <c r="DC13" s="650"/>
      <c r="DD13" s="656">
        <v>192567</v>
      </c>
      <c r="DE13" s="648"/>
      <c r="DF13" s="648"/>
      <c r="DG13" s="648"/>
      <c r="DH13" s="648"/>
      <c r="DI13" s="648"/>
      <c r="DJ13" s="648"/>
      <c r="DK13" s="648"/>
      <c r="DL13" s="648"/>
      <c r="DM13" s="648"/>
      <c r="DN13" s="648"/>
      <c r="DO13" s="648"/>
      <c r="DP13" s="649"/>
      <c r="DQ13" s="656">
        <v>323076</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228</v>
      </c>
      <c r="S14" s="648"/>
      <c r="T14" s="648"/>
      <c r="U14" s="648"/>
      <c r="V14" s="648"/>
      <c r="W14" s="648"/>
      <c r="X14" s="648"/>
      <c r="Y14" s="649"/>
      <c r="Z14" s="650" t="s">
        <v>128</v>
      </c>
      <c r="AA14" s="650"/>
      <c r="AB14" s="650"/>
      <c r="AC14" s="650"/>
      <c r="AD14" s="651" t="s">
        <v>228</v>
      </c>
      <c r="AE14" s="651"/>
      <c r="AF14" s="651"/>
      <c r="AG14" s="651"/>
      <c r="AH14" s="651"/>
      <c r="AI14" s="651"/>
      <c r="AJ14" s="651"/>
      <c r="AK14" s="651"/>
      <c r="AL14" s="652" t="s">
        <v>128</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74923</v>
      </c>
      <c r="BH14" s="648"/>
      <c r="BI14" s="648"/>
      <c r="BJ14" s="648"/>
      <c r="BK14" s="648"/>
      <c r="BL14" s="648"/>
      <c r="BM14" s="648"/>
      <c r="BN14" s="649"/>
      <c r="BO14" s="650">
        <v>4.0999999999999996</v>
      </c>
      <c r="BP14" s="650"/>
      <c r="BQ14" s="650"/>
      <c r="BR14" s="650"/>
      <c r="BS14" s="656" t="s">
        <v>252</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273386</v>
      </c>
      <c r="CS14" s="648"/>
      <c r="CT14" s="648"/>
      <c r="CU14" s="648"/>
      <c r="CV14" s="648"/>
      <c r="CW14" s="648"/>
      <c r="CX14" s="648"/>
      <c r="CY14" s="649"/>
      <c r="CZ14" s="650">
        <v>2.1</v>
      </c>
      <c r="DA14" s="650"/>
      <c r="DB14" s="650"/>
      <c r="DC14" s="650"/>
      <c r="DD14" s="656" t="s">
        <v>252</v>
      </c>
      <c r="DE14" s="648"/>
      <c r="DF14" s="648"/>
      <c r="DG14" s="648"/>
      <c r="DH14" s="648"/>
      <c r="DI14" s="648"/>
      <c r="DJ14" s="648"/>
      <c r="DK14" s="648"/>
      <c r="DL14" s="648"/>
      <c r="DM14" s="648"/>
      <c r="DN14" s="648"/>
      <c r="DO14" s="648"/>
      <c r="DP14" s="649"/>
      <c r="DQ14" s="656">
        <v>273386</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252</v>
      </c>
      <c r="AE15" s="651"/>
      <c r="AF15" s="651"/>
      <c r="AG15" s="651"/>
      <c r="AH15" s="651"/>
      <c r="AI15" s="651"/>
      <c r="AJ15" s="651"/>
      <c r="AK15" s="651"/>
      <c r="AL15" s="652" t="s">
        <v>128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77465</v>
      </c>
      <c r="BH15" s="648"/>
      <c r="BI15" s="648"/>
      <c r="BJ15" s="648"/>
      <c r="BK15" s="648"/>
      <c r="BL15" s="648"/>
      <c r="BM15" s="648"/>
      <c r="BN15" s="649"/>
      <c r="BO15" s="650">
        <v>4.2</v>
      </c>
      <c r="BP15" s="650"/>
      <c r="BQ15" s="650"/>
      <c r="BR15" s="650"/>
      <c r="BS15" s="656" t="s">
        <v>228</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1390111</v>
      </c>
      <c r="CS15" s="648"/>
      <c r="CT15" s="648"/>
      <c r="CU15" s="648"/>
      <c r="CV15" s="648"/>
      <c r="CW15" s="648"/>
      <c r="CX15" s="648"/>
      <c r="CY15" s="649"/>
      <c r="CZ15" s="650">
        <v>10.7</v>
      </c>
      <c r="DA15" s="650"/>
      <c r="DB15" s="650"/>
      <c r="DC15" s="650"/>
      <c r="DD15" s="656">
        <v>422212</v>
      </c>
      <c r="DE15" s="648"/>
      <c r="DF15" s="648"/>
      <c r="DG15" s="648"/>
      <c r="DH15" s="648"/>
      <c r="DI15" s="648"/>
      <c r="DJ15" s="648"/>
      <c r="DK15" s="648"/>
      <c r="DL15" s="648"/>
      <c r="DM15" s="648"/>
      <c r="DN15" s="648"/>
      <c r="DO15" s="648"/>
      <c r="DP15" s="649"/>
      <c r="DQ15" s="656">
        <v>686185</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2393</v>
      </c>
      <c r="S16" s="648"/>
      <c r="T16" s="648"/>
      <c r="U16" s="648"/>
      <c r="V16" s="648"/>
      <c r="W16" s="648"/>
      <c r="X16" s="648"/>
      <c r="Y16" s="649"/>
      <c r="Z16" s="650">
        <v>0</v>
      </c>
      <c r="AA16" s="650"/>
      <c r="AB16" s="650"/>
      <c r="AC16" s="650"/>
      <c r="AD16" s="651">
        <v>2393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252</v>
      </c>
      <c r="CS16" s="648"/>
      <c r="CT16" s="648"/>
      <c r="CU16" s="648"/>
      <c r="CV16" s="648"/>
      <c r="CW16" s="648"/>
      <c r="CX16" s="648"/>
      <c r="CY16" s="649"/>
      <c r="CZ16" s="650" t="s">
        <v>228</v>
      </c>
      <c r="DA16" s="650"/>
      <c r="DB16" s="650"/>
      <c r="DC16" s="650"/>
      <c r="DD16" s="656" t="s">
        <v>128</v>
      </c>
      <c r="DE16" s="648"/>
      <c r="DF16" s="648"/>
      <c r="DG16" s="648"/>
      <c r="DH16" s="648"/>
      <c r="DI16" s="648"/>
      <c r="DJ16" s="648"/>
      <c r="DK16" s="648"/>
      <c r="DL16" s="648"/>
      <c r="DM16" s="648"/>
      <c r="DN16" s="648"/>
      <c r="DO16" s="648"/>
      <c r="DP16" s="649"/>
      <c r="DQ16" s="656" t="s">
        <v>252</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8052</v>
      </c>
      <c r="S17" s="648"/>
      <c r="T17" s="648"/>
      <c r="U17" s="648"/>
      <c r="V17" s="648"/>
      <c r="W17" s="648"/>
      <c r="X17" s="648"/>
      <c r="Y17" s="649"/>
      <c r="Z17" s="650">
        <v>0.1</v>
      </c>
      <c r="AA17" s="650"/>
      <c r="AB17" s="650"/>
      <c r="AC17" s="650"/>
      <c r="AD17" s="651">
        <v>8052</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228</v>
      </c>
      <c r="BP17" s="650"/>
      <c r="BQ17" s="650"/>
      <c r="BR17" s="650"/>
      <c r="BS17" s="656" t="s">
        <v>228</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563571</v>
      </c>
      <c r="CS17" s="648"/>
      <c r="CT17" s="648"/>
      <c r="CU17" s="648"/>
      <c r="CV17" s="648"/>
      <c r="CW17" s="648"/>
      <c r="CX17" s="648"/>
      <c r="CY17" s="649"/>
      <c r="CZ17" s="650">
        <v>4.3</v>
      </c>
      <c r="DA17" s="650"/>
      <c r="DB17" s="650"/>
      <c r="DC17" s="650"/>
      <c r="DD17" s="656" t="s">
        <v>128</v>
      </c>
      <c r="DE17" s="648"/>
      <c r="DF17" s="648"/>
      <c r="DG17" s="648"/>
      <c r="DH17" s="648"/>
      <c r="DI17" s="648"/>
      <c r="DJ17" s="648"/>
      <c r="DK17" s="648"/>
      <c r="DL17" s="648"/>
      <c r="DM17" s="648"/>
      <c r="DN17" s="648"/>
      <c r="DO17" s="648"/>
      <c r="DP17" s="649"/>
      <c r="DQ17" s="656">
        <v>541045</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13283</v>
      </c>
      <c r="S18" s="648"/>
      <c r="T18" s="648"/>
      <c r="U18" s="648"/>
      <c r="V18" s="648"/>
      <c r="W18" s="648"/>
      <c r="X18" s="648"/>
      <c r="Y18" s="649"/>
      <c r="Z18" s="650">
        <v>0.1</v>
      </c>
      <c r="AA18" s="650"/>
      <c r="AB18" s="650"/>
      <c r="AC18" s="650"/>
      <c r="AD18" s="651">
        <v>13283</v>
      </c>
      <c r="AE18" s="651"/>
      <c r="AF18" s="651"/>
      <c r="AG18" s="651"/>
      <c r="AH18" s="651"/>
      <c r="AI18" s="651"/>
      <c r="AJ18" s="651"/>
      <c r="AK18" s="651"/>
      <c r="AL18" s="652">
        <v>0.3</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252</v>
      </c>
      <c r="BH18" s="648"/>
      <c r="BI18" s="648"/>
      <c r="BJ18" s="648"/>
      <c r="BK18" s="648"/>
      <c r="BL18" s="648"/>
      <c r="BM18" s="648"/>
      <c r="BN18" s="649"/>
      <c r="BO18" s="650" t="s">
        <v>228</v>
      </c>
      <c r="BP18" s="650"/>
      <c r="BQ18" s="650"/>
      <c r="BR18" s="650"/>
      <c r="BS18" s="656" t="s">
        <v>128</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228</v>
      </c>
      <c r="CS18" s="648"/>
      <c r="CT18" s="648"/>
      <c r="CU18" s="648"/>
      <c r="CV18" s="648"/>
      <c r="CW18" s="648"/>
      <c r="CX18" s="648"/>
      <c r="CY18" s="649"/>
      <c r="CZ18" s="650" t="s">
        <v>128</v>
      </c>
      <c r="DA18" s="650"/>
      <c r="DB18" s="650"/>
      <c r="DC18" s="650"/>
      <c r="DD18" s="656" t="s">
        <v>252</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11339</v>
      </c>
      <c r="S19" s="648"/>
      <c r="T19" s="648"/>
      <c r="U19" s="648"/>
      <c r="V19" s="648"/>
      <c r="W19" s="648"/>
      <c r="X19" s="648"/>
      <c r="Y19" s="649"/>
      <c r="Z19" s="650">
        <v>0.1</v>
      </c>
      <c r="AA19" s="650"/>
      <c r="AB19" s="650"/>
      <c r="AC19" s="650"/>
      <c r="AD19" s="651">
        <v>11339</v>
      </c>
      <c r="AE19" s="651"/>
      <c r="AF19" s="651"/>
      <c r="AG19" s="651"/>
      <c r="AH19" s="651"/>
      <c r="AI19" s="651"/>
      <c r="AJ19" s="651"/>
      <c r="AK19" s="651"/>
      <c r="AL19" s="652">
        <v>0.3</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128</v>
      </c>
      <c r="BP19" s="650"/>
      <c r="BQ19" s="650"/>
      <c r="BR19" s="650"/>
      <c r="BS19" s="656" t="s">
        <v>128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228</v>
      </c>
      <c r="DA19" s="650"/>
      <c r="DB19" s="650"/>
      <c r="DC19" s="650"/>
      <c r="DD19" s="656" t="s">
        <v>228</v>
      </c>
      <c r="DE19" s="648"/>
      <c r="DF19" s="648"/>
      <c r="DG19" s="648"/>
      <c r="DH19" s="648"/>
      <c r="DI19" s="648"/>
      <c r="DJ19" s="648"/>
      <c r="DK19" s="648"/>
      <c r="DL19" s="648"/>
      <c r="DM19" s="648"/>
      <c r="DN19" s="648"/>
      <c r="DO19" s="648"/>
      <c r="DP19" s="649"/>
      <c r="DQ19" s="656" t="s">
        <v>228</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1143</v>
      </c>
      <c r="S20" s="648"/>
      <c r="T20" s="648"/>
      <c r="U20" s="648"/>
      <c r="V20" s="648"/>
      <c r="W20" s="648"/>
      <c r="X20" s="648"/>
      <c r="Y20" s="649"/>
      <c r="Z20" s="650">
        <v>0</v>
      </c>
      <c r="AA20" s="650"/>
      <c r="AB20" s="650"/>
      <c r="AC20" s="650"/>
      <c r="AD20" s="651">
        <v>1143</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228</v>
      </c>
      <c r="BH20" s="648"/>
      <c r="BI20" s="648"/>
      <c r="BJ20" s="648"/>
      <c r="BK20" s="648"/>
      <c r="BL20" s="648"/>
      <c r="BM20" s="648"/>
      <c r="BN20" s="649"/>
      <c r="BO20" s="650" t="s">
        <v>228</v>
      </c>
      <c r="BP20" s="650"/>
      <c r="BQ20" s="650"/>
      <c r="BR20" s="650"/>
      <c r="BS20" s="656" t="s">
        <v>228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13014875</v>
      </c>
      <c r="CS20" s="648"/>
      <c r="CT20" s="648"/>
      <c r="CU20" s="648"/>
      <c r="CV20" s="648"/>
      <c r="CW20" s="648"/>
      <c r="CX20" s="648"/>
      <c r="CY20" s="649"/>
      <c r="CZ20" s="650">
        <v>100</v>
      </c>
      <c r="DA20" s="650"/>
      <c r="DB20" s="650"/>
      <c r="DC20" s="650"/>
      <c r="DD20" s="656">
        <v>3435791</v>
      </c>
      <c r="DE20" s="648"/>
      <c r="DF20" s="648"/>
      <c r="DG20" s="648"/>
      <c r="DH20" s="648"/>
      <c r="DI20" s="648"/>
      <c r="DJ20" s="648"/>
      <c r="DK20" s="648"/>
      <c r="DL20" s="648"/>
      <c r="DM20" s="648"/>
      <c r="DN20" s="648"/>
      <c r="DO20" s="648"/>
      <c r="DP20" s="649"/>
      <c r="DQ20" s="656">
        <v>5079880</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801</v>
      </c>
      <c r="S21" s="648"/>
      <c r="T21" s="648"/>
      <c r="U21" s="648"/>
      <c r="V21" s="648"/>
      <c r="W21" s="648"/>
      <c r="X21" s="648"/>
      <c r="Y21" s="649"/>
      <c r="Z21" s="650">
        <v>0</v>
      </c>
      <c r="AA21" s="650"/>
      <c r="AB21" s="650"/>
      <c r="AC21" s="650"/>
      <c r="AD21" s="651">
        <v>801</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228</v>
      </c>
      <c r="BP21" s="650"/>
      <c r="BQ21" s="650"/>
      <c r="BR21" s="650"/>
      <c r="BS21" s="656" t="s">
        <v>252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1970260</v>
      </c>
      <c r="S22" s="648"/>
      <c r="T22" s="648"/>
      <c r="U22" s="648"/>
      <c r="V22" s="648"/>
      <c r="W22" s="648"/>
      <c r="X22" s="648"/>
      <c r="Y22" s="649"/>
      <c r="Z22" s="650">
        <v>14.8</v>
      </c>
      <c r="AA22" s="650"/>
      <c r="AB22" s="650"/>
      <c r="AC22" s="650"/>
      <c r="AD22" s="651">
        <v>1850092</v>
      </c>
      <c r="AE22" s="651"/>
      <c r="AF22" s="651"/>
      <c r="AG22" s="651"/>
      <c r="AH22" s="651"/>
      <c r="AI22" s="651"/>
      <c r="AJ22" s="651"/>
      <c r="AK22" s="651"/>
      <c r="AL22" s="652">
        <v>44.9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252</v>
      </c>
      <c r="BH22" s="648"/>
      <c r="BI22" s="648"/>
      <c r="BJ22" s="648"/>
      <c r="BK22" s="648"/>
      <c r="BL22" s="648"/>
      <c r="BM22" s="648"/>
      <c r="BN22" s="649"/>
      <c r="BO22" s="650" t="s">
        <v>128</v>
      </c>
      <c r="BP22" s="650"/>
      <c r="BQ22" s="650"/>
      <c r="BR22" s="650"/>
      <c r="BS22" s="656" t="s">
        <v>252</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1850092</v>
      </c>
      <c r="S23" s="648"/>
      <c r="T23" s="648"/>
      <c r="U23" s="648"/>
      <c r="V23" s="648"/>
      <c r="W23" s="648"/>
      <c r="X23" s="648"/>
      <c r="Y23" s="649"/>
      <c r="Z23" s="650">
        <v>13.9</v>
      </c>
      <c r="AA23" s="650"/>
      <c r="AB23" s="650"/>
      <c r="AC23" s="650"/>
      <c r="AD23" s="651">
        <v>1850092</v>
      </c>
      <c r="AE23" s="651"/>
      <c r="AF23" s="651"/>
      <c r="AG23" s="651"/>
      <c r="AH23" s="651"/>
      <c r="AI23" s="651"/>
      <c r="AJ23" s="651"/>
      <c r="AK23" s="651"/>
      <c r="AL23" s="652">
        <v>44.9</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228</v>
      </c>
      <c r="BH23" s="648"/>
      <c r="BI23" s="648"/>
      <c r="BJ23" s="648"/>
      <c r="BK23" s="648"/>
      <c r="BL23" s="648"/>
      <c r="BM23" s="648"/>
      <c r="BN23" s="649"/>
      <c r="BO23" s="650" t="s">
        <v>228</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120168</v>
      </c>
      <c r="S24" s="648"/>
      <c r="T24" s="648"/>
      <c r="U24" s="648"/>
      <c r="V24" s="648"/>
      <c r="W24" s="648"/>
      <c r="X24" s="648"/>
      <c r="Y24" s="649"/>
      <c r="Z24" s="650">
        <v>0.9</v>
      </c>
      <c r="AA24" s="650"/>
      <c r="AB24" s="650"/>
      <c r="AC24" s="650"/>
      <c r="AD24" s="651" t="s">
        <v>228</v>
      </c>
      <c r="AE24" s="651"/>
      <c r="AF24" s="651"/>
      <c r="AG24" s="651"/>
      <c r="AH24" s="651"/>
      <c r="AI24" s="651"/>
      <c r="AJ24" s="651"/>
      <c r="AK24" s="651"/>
      <c r="AL24" s="652" t="s">
        <v>128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252</v>
      </c>
      <c r="BH24" s="648"/>
      <c r="BI24" s="648"/>
      <c r="BJ24" s="648"/>
      <c r="BK24" s="648"/>
      <c r="BL24" s="648"/>
      <c r="BM24" s="648"/>
      <c r="BN24" s="649"/>
      <c r="BO24" s="650" t="s">
        <v>228</v>
      </c>
      <c r="BP24" s="650"/>
      <c r="BQ24" s="650"/>
      <c r="BR24" s="650"/>
      <c r="BS24" s="656" t="s">
        <v>128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4447432</v>
      </c>
      <c r="CS24" s="637"/>
      <c r="CT24" s="637"/>
      <c r="CU24" s="637"/>
      <c r="CV24" s="637"/>
      <c r="CW24" s="637"/>
      <c r="CX24" s="637"/>
      <c r="CY24" s="638"/>
      <c r="CZ24" s="641">
        <v>34.200000000000003</v>
      </c>
      <c r="DA24" s="642"/>
      <c r="DB24" s="642"/>
      <c r="DC24" s="661"/>
      <c r="DD24" s="683">
        <v>2284524</v>
      </c>
      <c r="DE24" s="637"/>
      <c r="DF24" s="637"/>
      <c r="DG24" s="637"/>
      <c r="DH24" s="637"/>
      <c r="DI24" s="637"/>
      <c r="DJ24" s="637"/>
      <c r="DK24" s="638"/>
      <c r="DL24" s="683">
        <v>2168973</v>
      </c>
      <c r="DM24" s="637"/>
      <c r="DN24" s="637"/>
      <c r="DO24" s="637"/>
      <c r="DP24" s="637"/>
      <c r="DQ24" s="637"/>
      <c r="DR24" s="637"/>
      <c r="DS24" s="637"/>
      <c r="DT24" s="637"/>
      <c r="DU24" s="637"/>
      <c r="DV24" s="638"/>
      <c r="DW24" s="641">
        <v>50.4</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228</v>
      </c>
      <c r="AA25" s="650"/>
      <c r="AB25" s="650"/>
      <c r="AC25" s="650"/>
      <c r="AD25" s="651" t="s">
        <v>252</v>
      </c>
      <c r="AE25" s="651"/>
      <c r="AF25" s="651"/>
      <c r="AG25" s="651"/>
      <c r="AH25" s="651"/>
      <c r="AI25" s="651"/>
      <c r="AJ25" s="651"/>
      <c r="AK25" s="651"/>
      <c r="AL25" s="652" t="s">
        <v>128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1313676</v>
      </c>
      <c r="CS25" s="684"/>
      <c r="CT25" s="684"/>
      <c r="CU25" s="684"/>
      <c r="CV25" s="684"/>
      <c r="CW25" s="684"/>
      <c r="CX25" s="684"/>
      <c r="CY25" s="685"/>
      <c r="CZ25" s="652">
        <v>10.1</v>
      </c>
      <c r="DA25" s="681"/>
      <c r="DB25" s="681"/>
      <c r="DC25" s="686"/>
      <c r="DD25" s="656">
        <v>1098310</v>
      </c>
      <c r="DE25" s="684"/>
      <c r="DF25" s="684"/>
      <c r="DG25" s="684"/>
      <c r="DH25" s="684"/>
      <c r="DI25" s="684"/>
      <c r="DJ25" s="684"/>
      <c r="DK25" s="685"/>
      <c r="DL25" s="656">
        <v>994202</v>
      </c>
      <c r="DM25" s="684"/>
      <c r="DN25" s="684"/>
      <c r="DO25" s="684"/>
      <c r="DP25" s="684"/>
      <c r="DQ25" s="684"/>
      <c r="DR25" s="684"/>
      <c r="DS25" s="684"/>
      <c r="DT25" s="684"/>
      <c r="DU25" s="684"/>
      <c r="DV25" s="685"/>
      <c r="DW25" s="652">
        <v>23.1</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4235703</v>
      </c>
      <c r="S26" s="648"/>
      <c r="T26" s="648"/>
      <c r="U26" s="648"/>
      <c r="V26" s="648"/>
      <c r="W26" s="648"/>
      <c r="X26" s="648"/>
      <c r="Y26" s="649"/>
      <c r="Z26" s="650">
        <v>31.8</v>
      </c>
      <c r="AA26" s="650"/>
      <c r="AB26" s="650"/>
      <c r="AC26" s="650"/>
      <c r="AD26" s="651">
        <v>4115535</v>
      </c>
      <c r="AE26" s="651"/>
      <c r="AF26" s="651"/>
      <c r="AG26" s="651"/>
      <c r="AH26" s="651"/>
      <c r="AI26" s="651"/>
      <c r="AJ26" s="651"/>
      <c r="AK26" s="651"/>
      <c r="AL26" s="652">
        <v>99.8</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252</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647288</v>
      </c>
      <c r="CS26" s="648"/>
      <c r="CT26" s="648"/>
      <c r="CU26" s="648"/>
      <c r="CV26" s="648"/>
      <c r="CW26" s="648"/>
      <c r="CX26" s="648"/>
      <c r="CY26" s="649"/>
      <c r="CZ26" s="652">
        <v>5</v>
      </c>
      <c r="DA26" s="681"/>
      <c r="DB26" s="681"/>
      <c r="DC26" s="686"/>
      <c r="DD26" s="656">
        <v>594563</v>
      </c>
      <c r="DE26" s="648"/>
      <c r="DF26" s="648"/>
      <c r="DG26" s="648"/>
      <c r="DH26" s="648"/>
      <c r="DI26" s="648"/>
      <c r="DJ26" s="648"/>
      <c r="DK26" s="649"/>
      <c r="DL26" s="656" t="s">
        <v>128</v>
      </c>
      <c r="DM26" s="648"/>
      <c r="DN26" s="648"/>
      <c r="DO26" s="648"/>
      <c r="DP26" s="648"/>
      <c r="DQ26" s="648"/>
      <c r="DR26" s="648"/>
      <c r="DS26" s="648"/>
      <c r="DT26" s="648"/>
      <c r="DU26" s="648"/>
      <c r="DV26" s="649"/>
      <c r="DW26" s="652" t="s">
        <v>228</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2598</v>
      </c>
      <c r="S27" s="648"/>
      <c r="T27" s="648"/>
      <c r="U27" s="648"/>
      <c r="V27" s="648"/>
      <c r="W27" s="648"/>
      <c r="X27" s="648"/>
      <c r="Y27" s="649"/>
      <c r="Z27" s="650">
        <v>0</v>
      </c>
      <c r="AA27" s="650"/>
      <c r="AB27" s="650"/>
      <c r="AC27" s="650"/>
      <c r="AD27" s="651">
        <v>2598</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1844592</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2570185</v>
      </c>
      <c r="CS27" s="684"/>
      <c r="CT27" s="684"/>
      <c r="CU27" s="684"/>
      <c r="CV27" s="684"/>
      <c r="CW27" s="684"/>
      <c r="CX27" s="684"/>
      <c r="CY27" s="685"/>
      <c r="CZ27" s="652">
        <v>19.7</v>
      </c>
      <c r="DA27" s="681"/>
      <c r="DB27" s="681"/>
      <c r="DC27" s="686"/>
      <c r="DD27" s="656">
        <v>645169</v>
      </c>
      <c r="DE27" s="684"/>
      <c r="DF27" s="684"/>
      <c r="DG27" s="684"/>
      <c r="DH27" s="684"/>
      <c r="DI27" s="684"/>
      <c r="DJ27" s="684"/>
      <c r="DK27" s="685"/>
      <c r="DL27" s="656">
        <v>633726</v>
      </c>
      <c r="DM27" s="684"/>
      <c r="DN27" s="684"/>
      <c r="DO27" s="684"/>
      <c r="DP27" s="684"/>
      <c r="DQ27" s="684"/>
      <c r="DR27" s="684"/>
      <c r="DS27" s="684"/>
      <c r="DT27" s="684"/>
      <c r="DU27" s="684"/>
      <c r="DV27" s="685"/>
      <c r="DW27" s="652">
        <v>14.7</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71390</v>
      </c>
      <c r="S28" s="648"/>
      <c r="T28" s="648"/>
      <c r="U28" s="648"/>
      <c r="V28" s="648"/>
      <c r="W28" s="648"/>
      <c r="X28" s="648"/>
      <c r="Y28" s="649"/>
      <c r="Z28" s="650">
        <v>0.5</v>
      </c>
      <c r="AA28" s="650"/>
      <c r="AB28" s="650"/>
      <c r="AC28" s="650"/>
      <c r="AD28" s="651" t="s">
        <v>228</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563571</v>
      </c>
      <c r="CS28" s="648"/>
      <c r="CT28" s="648"/>
      <c r="CU28" s="648"/>
      <c r="CV28" s="648"/>
      <c r="CW28" s="648"/>
      <c r="CX28" s="648"/>
      <c r="CY28" s="649"/>
      <c r="CZ28" s="652">
        <v>4.3</v>
      </c>
      <c r="DA28" s="681"/>
      <c r="DB28" s="681"/>
      <c r="DC28" s="686"/>
      <c r="DD28" s="656">
        <v>541045</v>
      </c>
      <c r="DE28" s="648"/>
      <c r="DF28" s="648"/>
      <c r="DG28" s="648"/>
      <c r="DH28" s="648"/>
      <c r="DI28" s="648"/>
      <c r="DJ28" s="648"/>
      <c r="DK28" s="649"/>
      <c r="DL28" s="656">
        <v>541045</v>
      </c>
      <c r="DM28" s="648"/>
      <c r="DN28" s="648"/>
      <c r="DO28" s="648"/>
      <c r="DP28" s="648"/>
      <c r="DQ28" s="648"/>
      <c r="DR28" s="648"/>
      <c r="DS28" s="648"/>
      <c r="DT28" s="648"/>
      <c r="DU28" s="648"/>
      <c r="DV28" s="649"/>
      <c r="DW28" s="652">
        <v>12.6</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43311</v>
      </c>
      <c r="S29" s="648"/>
      <c r="T29" s="648"/>
      <c r="U29" s="648"/>
      <c r="V29" s="648"/>
      <c r="W29" s="648"/>
      <c r="X29" s="648"/>
      <c r="Y29" s="649"/>
      <c r="Z29" s="650">
        <v>0.3</v>
      </c>
      <c r="AA29" s="650"/>
      <c r="AB29" s="650"/>
      <c r="AC29" s="650"/>
      <c r="AD29" s="651" t="s">
        <v>128</v>
      </c>
      <c r="AE29" s="651"/>
      <c r="AF29" s="651"/>
      <c r="AG29" s="651"/>
      <c r="AH29" s="651"/>
      <c r="AI29" s="651"/>
      <c r="AJ29" s="651"/>
      <c r="AK29" s="651"/>
      <c r="AL29" s="652" t="s">
        <v>228</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563382</v>
      </c>
      <c r="CS29" s="684"/>
      <c r="CT29" s="684"/>
      <c r="CU29" s="684"/>
      <c r="CV29" s="684"/>
      <c r="CW29" s="684"/>
      <c r="CX29" s="684"/>
      <c r="CY29" s="685"/>
      <c r="CZ29" s="652">
        <v>4.3</v>
      </c>
      <c r="DA29" s="681"/>
      <c r="DB29" s="681"/>
      <c r="DC29" s="686"/>
      <c r="DD29" s="656">
        <v>540856</v>
      </c>
      <c r="DE29" s="684"/>
      <c r="DF29" s="684"/>
      <c r="DG29" s="684"/>
      <c r="DH29" s="684"/>
      <c r="DI29" s="684"/>
      <c r="DJ29" s="684"/>
      <c r="DK29" s="685"/>
      <c r="DL29" s="656">
        <v>540856</v>
      </c>
      <c r="DM29" s="684"/>
      <c r="DN29" s="684"/>
      <c r="DO29" s="684"/>
      <c r="DP29" s="684"/>
      <c r="DQ29" s="684"/>
      <c r="DR29" s="684"/>
      <c r="DS29" s="684"/>
      <c r="DT29" s="684"/>
      <c r="DU29" s="684"/>
      <c r="DV29" s="685"/>
      <c r="DW29" s="652">
        <v>12.6</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12160</v>
      </c>
      <c r="S30" s="648"/>
      <c r="T30" s="648"/>
      <c r="U30" s="648"/>
      <c r="V30" s="648"/>
      <c r="W30" s="648"/>
      <c r="X30" s="648"/>
      <c r="Y30" s="649"/>
      <c r="Z30" s="650">
        <v>0.1</v>
      </c>
      <c r="AA30" s="650"/>
      <c r="AB30" s="650"/>
      <c r="AC30" s="650"/>
      <c r="AD30" s="651">
        <v>158</v>
      </c>
      <c r="AE30" s="651"/>
      <c r="AF30" s="651"/>
      <c r="AG30" s="651"/>
      <c r="AH30" s="651"/>
      <c r="AI30" s="651"/>
      <c r="AJ30" s="651"/>
      <c r="AK30" s="651"/>
      <c r="AL30" s="652">
        <v>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520985</v>
      </c>
      <c r="CS30" s="648"/>
      <c r="CT30" s="648"/>
      <c r="CU30" s="648"/>
      <c r="CV30" s="648"/>
      <c r="CW30" s="648"/>
      <c r="CX30" s="648"/>
      <c r="CY30" s="649"/>
      <c r="CZ30" s="652">
        <v>4</v>
      </c>
      <c r="DA30" s="681"/>
      <c r="DB30" s="681"/>
      <c r="DC30" s="686"/>
      <c r="DD30" s="656">
        <v>498459</v>
      </c>
      <c r="DE30" s="648"/>
      <c r="DF30" s="648"/>
      <c r="DG30" s="648"/>
      <c r="DH30" s="648"/>
      <c r="DI30" s="648"/>
      <c r="DJ30" s="648"/>
      <c r="DK30" s="649"/>
      <c r="DL30" s="656">
        <v>498459</v>
      </c>
      <c r="DM30" s="648"/>
      <c r="DN30" s="648"/>
      <c r="DO30" s="648"/>
      <c r="DP30" s="648"/>
      <c r="DQ30" s="648"/>
      <c r="DR30" s="648"/>
      <c r="DS30" s="648"/>
      <c r="DT30" s="648"/>
      <c r="DU30" s="648"/>
      <c r="DV30" s="649"/>
      <c r="DW30" s="652">
        <v>11.6</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4235798</v>
      </c>
      <c r="S31" s="648"/>
      <c r="T31" s="648"/>
      <c r="U31" s="648"/>
      <c r="V31" s="648"/>
      <c r="W31" s="648"/>
      <c r="X31" s="648"/>
      <c r="Y31" s="649"/>
      <c r="Z31" s="650">
        <v>31.8</v>
      </c>
      <c r="AA31" s="650"/>
      <c r="AB31" s="650"/>
      <c r="AC31" s="650"/>
      <c r="AD31" s="651" t="s">
        <v>228</v>
      </c>
      <c r="AE31" s="651"/>
      <c r="AF31" s="651"/>
      <c r="AG31" s="651"/>
      <c r="AH31" s="651"/>
      <c r="AI31" s="651"/>
      <c r="AJ31" s="651"/>
      <c r="AK31" s="651"/>
      <c r="AL31" s="652" t="s">
        <v>228</v>
      </c>
      <c r="AM31" s="653"/>
      <c r="AN31" s="653"/>
      <c r="AO31" s="654"/>
      <c r="AP31" s="704" t="s">
        <v>312</v>
      </c>
      <c r="AQ31" s="705"/>
      <c r="AR31" s="705"/>
      <c r="AS31" s="705"/>
      <c r="AT31" s="710" t="s">
        <v>313</v>
      </c>
      <c r="AU31" s="231"/>
      <c r="AV31" s="231"/>
      <c r="AW31" s="231"/>
      <c r="AX31" s="633" t="s">
        <v>186</v>
      </c>
      <c r="AY31" s="634"/>
      <c r="AZ31" s="634"/>
      <c r="BA31" s="634"/>
      <c r="BB31" s="634"/>
      <c r="BC31" s="634"/>
      <c r="BD31" s="634"/>
      <c r="BE31" s="634"/>
      <c r="BF31" s="635"/>
      <c r="BG31" s="703">
        <v>98.9</v>
      </c>
      <c r="BH31" s="699"/>
      <c r="BI31" s="699"/>
      <c r="BJ31" s="699"/>
      <c r="BK31" s="699"/>
      <c r="BL31" s="699"/>
      <c r="BM31" s="642">
        <v>98.2</v>
      </c>
      <c r="BN31" s="699"/>
      <c r="BO31" s="699"/>
      <c r="BP31" s="699"/>
      <c r="BQ31" s="700"/>
      <c r="BR31" s="703">
        <v>99.5</v>
      </c>
      <c r="BS31" s="699"/>
      <c r="BT31" s="699"/>
      <c r="BU31" s="699"/>
      <c r="BV31" s="699"/>
      <c r="BW31" s="699"/>
      <c r="BX31" s="642">
        <v>98.8</v>
      </c>
      <c r="BY31" s="699"/>
      <c r="BZ31" s="699"/>
      <c r="CA31" s="699"/>
      <c r="CB31" s="700"/>
      <c r="CD31" s="695"/>
      <c r="CE31" s="696"/>
      <c r="CF31" s="662" t="s">
        <v>314</v>
      </c>
      <c r="CG31" s="663"/>
      <c r="CH31" s="663"/>
      <c r="CI31" s="663"/>
      <c r="CJ31" s="663"/>
      <c r="CK31" s="663"/>
      <c r="CL31" s="663"/>
      <c r="CM31" s="663"/>
      <c r="CN31" s="663"/>
      <c r="CO31" s="663"/>
      <c r="CP31" s="663"/>
      <c r="CQ31" s="664"/>
      <c r="CR31" s="647">
        <v>42397</v>
      </c>
      <c r="CS31" s="684"/>
      <c r="CT31" s="684"/>
      <c r="CU31" s="684"/>
      <c r="CV31" s="684"/>
      <c r="CW31" s="684"/>
      <c r="CX31" s="684"/>
      <c r="CY31" s="685"/>
      <c r="CZ31" s="652">
        <v>0.3</v>
      </c>
      <c r="DA31" s="681"/>
      <c r="DB31" s="681"/>
      <c r="DC31" s="686"/>
      <c r="DD31" s="656">
        <v>42397</v>
      </c>
      <c r="DE31" s="684"/>
      <c r="DF31" s="684"/>
      <c r="DG31" s="684"/>
      <c r="DH31" s="684"/>
      <c r="DI31" s="684"/>
      <c r="DJ31" s="684"/>
      <c r="DK31" s="685"/>
      <c r="DL31" s="656">
        <v>42397</v>
      </c>
      <c r="DM31" s="684"/>
      <c r="DN31" s="684"/>
      <c r="DO31" s="684"/>
      <c r="DP31" s="684"/>
      <c r="DQ31" s="684"/>
      <c r="DR31" s="684"/>
      <c r="DS31" s="684"/>
      <c r="DT31" s="684"/>
      <c r="DU31" s="684"/>
      <c r="DV31" s="685"/>
      <c r="DW31" s="652">
        <v>1</v>
      </c>
      <c r="DX31" s="681"/>
      <c r="DY31" s="681"/>
      <c r="DZ31" s="681"/>
      <c r="EA31" s="681"/>
      <c r="EB31" s="681"/>
      <c r="EC31" s="682"/>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228</v>
      </c>
      <c r="S32" s="648"/>
      <c r="T32" s="648"/>
      <c r="U32" s="648"/>
      <c r="V32" s="648"/>
      <c r="W32" s="648"/>
      <c r="X32" s="648"/>
      <c r="Y32" s="649"/>
      <c r="Z32" s="650" t="s">
        <v>128</v>
      </c>
      <c r="AA32" s="650"/>
      <c r="AB32" s="650"/>
      <c r="AC32" s="650"/>
      <c r="AD32" s="651" t="s">
        <v>228</v>
      </c>
      <c r="AE32" s="651"/>
      <c r="AF32" s="651"/>
      <c r="AG32" s="651"/>
      <c r="AH32" s="651"/>
      <c r="AI32" s="651"/>
      <c r="AJ32" s="651"/>
      <c r="AK32" s="651"/>
      <c r="AL32" s="652" t="s">
        <v>252</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98.5</v>
      </c>
      <c r="BH32" s="684"/>
      <c r="BI32" s="684"/>
      <c r="BJ32" s="684"/>
      <c r="BK32" s="684"/>
      <c r="BL32" s="684"/>
      <c r="BM32" s="653">
        <v>98</v>
      </c>
      <c r="BN32" s="701"/>
      <c r="BO32" s="701"/>
      <c r="BP32" s="701"/>
      <c r="BQ32" s="702"/>
      <c r="BR32" s="713">
        <v>99.6</v>
      </c>
      <c r="BS32" s="684"/>
      <c r="BT32" s="684"/>
      <c r="BU32" s="684"/>
      <c r="BV32" s="684"/>
      <c r="BW32" s="684"/>
      <c r="BX32" s="653">
        <v>99.1</v>
      </c>
      <c r="BY32" s="701"/>
      <c r="BZ32" s="701"/>
      <c r="CA32" s="701"/>
      <c r="CB32" s="702"/>
      <c r="CD32" s="697"/>
      <c r="CE32" s="698"/>
      <c r="CF32" s="662" t="s">
        <v>318</v>
      </c>
      <c r="CG32" s="663"/>
      <c r="CH32" s="663"/>
      <c r="CI32" s="663"/>
      <c r="CJ32" s="663"/>
      <c r="CK32" s="663"/>
      <c r="CL32" s="663"/>
      <c r="CM32" s="663"/>
      <c r="CN32" s="663"/>
      <c r="CO32" s="663"/>
      <c r="CP32" s="663"/>
      <c r="CQ32" s="664"/>
      <c r="CR32" s="647">
        <v>189</v>
      </c>
      <c r="CS32" s="648"/>
      <c r="CT32" s="648"/>
      <c r="CU32" s="648"/>
      <c r="CV32" s="648"/>
      <c r="CW32" s="648"/>
      <c r="CX32" s="648"/>
      <c r="CY32" s="649"/>
      <c r="CZ32" s="652">
        <v>0</v>
      </c>
      <c r="DA32" s="681"/>
      <c r="DB32" s="681"/>
      <c r="DC32" s="686"/>
      <c r="DD32" s="656">
        <v>189</v>
      </c>
      <c r="DE32" s="648"/>
      <c r="DF32" s="648"/>
      <c r="DG32" s="648"/>
      <c r="DH32" s="648"/>
      <c r="DI32" s="648"/>
      <c r="DJ32" s="648"/>
      <c r="DK32" s="649"/>
      <c r="DL32" s="656">
        <v>189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1298743</v>
      </c>
      <c r="S33" s="648"/>
      <c r="T33" s="648"/>
      <c r="U33" s="648"/>
      <c r="V33" s="648"/>
      <c r="W33" s="648"/>
      <c r="X33" s="648"/>
      <c r="Y33" s="649"/>
      <c r="Z33" s="650">
        <v>9.8000000000000007</v>
      </c>
      <c r="AA33" s="650"/>
      <c r="AB33" s="650"/>
      <c r="AC33" s="650"/>
      <c r="AD33" s="651" t="s">
        <v>228</v>
      </c>
      <c r="AE33" s="651"/>
      <c r="AF33" s="651"/>
      <c r="AG33" s="651"/>
      <c r="AH33" s="651"/>
      <c r="AI33" s="651"/>
      <c r="AJ33" s="651"/>
      <c r="AK33" s="651"/>
      <c r="AL33" s="652" t="s">
        <v>252</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99.1</v>
      </c>
      <c r="BH33" s="718"/>
      <c r="BI33" s="718"/>
      <c r="BJ33" s="718"/>
      <c r="BK33" s="718"/>
      <c r="BL33" s="718"/>
      <c r="BM33" s="719">
        <v>98.3</v>
      </c>
      <c r="BN33" s="718"/>
      <c r="BO33" s="718"/>
      <c r="BP33" s="718"/>
      <c r="BQ33" s="720"/>
      <c r="BR33" s="717">
        <v>99.3</v>
      </c>
      <c r="BS33" s="718"/>
      <c r="BT33" s="718"/>
      <c r="BU33" s="718"/>
      <c r="BV33" s="718"/>
      <c r="BW33" s="718"/>
      <c r="BX33" s="719">
        <v>98.3</v>
      </c>
      <c r="BY33" s="718"/>
      <c r="BZ33" s="718"/>
      <c r="CA33" s="718"/>
      <c r="CB33" s="720"/>
      <c r="CD33" s="662" t="s">
        <v>321</v>
      </c>
      <c r="CE33" s="663"/>
      <c r="CF33" s="663"/>
      <c r="CG33" s="663"/>
      <c r="CH33" s="663"/>
      <c r="CI33" s="663"/>
      <c r="CJ33" s="663"/>
      <c r="CK33" s="663"/>
      <c r="CL33" s="663"/>
      <c r="CM33" s="663"/>
      <c r="CN33" s="663"/>
      <c r="CO33" s="663"/>
      <c r="CP33" s="663"/>
      <c r="CQ33" s="664"/>
      <c r="CR33" s="647">
        <v>5131652</v>
      </c>
      <c r="CS33" s="684"/>
      <c r="CT33" s="684"/>
      <c r="CU33" s="684"/>
      <c r="CV33" s="684"/>
      <c r="CW33" s="684"/>
      <c r="CX33" s="684"/>
      <c r="CY33" s="685"/>
      <c r="CZ33" s="652">
        <v>39.4</v>
      </c>
      <c r="DA33" s="681"/>
      <c r="DB33" s="681"/>
      <c r="DC33" s="686"/>
      <c r="DD33" s="656">
        <v>2378638</v>
      </c>
      <c r="DE33" s="684"/>
      <c r="DF33" s="684"/>
      <c r="DG33" s="684"/>
      <c r="DH33" s="684"/>
      <c r="DI33" s="684"/>
      <c r="DJ33" s="684"/>
      <c r="DK33" s="685"/>
      <c r="DL33" s="656">
        <v>1723340</v>
      </c>
      <c r="DM33" s="684"/>
      <c r="DN33" s="684"/>
      <c r="DO33" s="684"/>
      <c r="DP33" s="684"/>
      <c r="DQ33" s="684"/>
      <c r="DR33" s="684"/>
      <c r="DS33" s="684"/>
      <c r="DT33" s="684"/>
      <c r="DU33" s="684"/>
      <c r="DV33" s="685"/>
      <c r="DW33" s="652">
        <v>40</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46650</v>
      </c>
      <c r="S34" s="648"/>
      <c r="T34" s="648"/>
      <c r="U34" s="648"/>
      <c r="V34" s="648"/>
      <c r="W34" s="648"/>
      <c r="X34" s="648"/>
      <c r="Y34" s="649"/>
      <c r="Z34" s="650">
        <v>0.4</v>
      </c>
      <c r="AA34" s="650"/>
      <c r="AB34" s="650"/>
      <c r="AC34" s="650"/>
      <c r="AD34" s="651">
        <v>3720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1282298</v>
      </c>
      <c r="CS34" s="648"/>
      <c r="CT34" s="648"/>
      <c r="CU34" s="648"/>
      <c r="CV34" s="648"/>
      <c r="CW34" s="648"/>
      <c r="CX34" s="648"/>
      <c r="CY34" s="649"/>
      <c r="CZ34" s="652">
        <v>9.9</v>
      </c>
      <c r="DA34" s="681"/>
      <c r="DB34" s="681"/>
      <c r="DC34" s="686"/>
      <c r="DD34" s="656">
        <v>828671</v>
      </c>
      <c r="DE34" s="648"/>
      <c r="DF34" s="648"/>
      <c r="DG34" s="648"/>
      <c r="DH34" s="648"/>
      <c r="DI34" s="648"/>
      <c r="DJ34" s="648"/>
      <c r="DK34" s="649"/>
      <c r="DL34" s="656">
        <v>519827</v>
      </c>
      <c r="DM34" s="648"/>
      <c r="DN34" s="648"/>
      <c r="DO34" s="648"/>
      <c r="DP34" s="648"/>
      <c r="DQ34" s="648"/>
      <c r="DR34" s="648"/>
      <c r="DS34" s="648"/>
      <c r="DT34" s="648"/>
      <c r="DU34" s="648"/>
      <c r="DV34" s="649"/>
      <c r="DW34" s="652">
        <v>12.1</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15253</v>
      </c>
      <c r="S35" s="648"/>
      <c r="T35" s="648"/>
      <c r="U35" s="648"/>
      <c r="V35" s="648"/>
      <c r="W35" s="648"/>
      <c r="X35" s="648"/>
      <c r="Y35" s="649"/>
      <c r="Z35" s="650">
        <v>0.1</v>
      </c>
      <c r="AA35" s="650"/>
      <c r="AB35" s="650"/>
      <c r="AC35" s="650"/>
      <c r="AD35" s="651" t="s">
        <v>228</v>
      </c>
      <c r="AE35" s="651"/>
      <c r="AF35" s="651"/>
      <c r="AG35" s="651"/>
      <c r="AH35" s="651"/>
      <c r="AI35" s="651"/>
      <c r="AJ35" s="651"/>
      <c r="AK35" s="651"/>
      <c r="AL35" s="652" t="s">
        <v>128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39343</v>
      </c>
      <c r="CS35" s="684"/>
      <c r="CT35" s="684"/>
      <c r="CU35" s="684"/>
      <c r="CV35" s="684"/>
      <c r="CW35" s="684"/>
      <c r="CX35" s="684"/>
      <c r="CY35" s="685"/>
      <c r="CZ35" s="652">
        <v>0.3</v>
      </c>
      <c r="DA35" s="681"/>
      <c r="DB35" s="681"/>
      <c r="DC35" s="686"/>
      <c r="DD35" s="656">
        <v>33050</v>
      </c>
      <c r="DE35" s="684"/>
      <c r="DF35" s="684"/>
      <c r="DG35" s="684"/>
      <c r="DH35" s="684"/>
      <c r="DI35" s="684"/>
      <c r="DJ35" s="684"/>
      <c r="DK35" s="685"/>
      <c r="DL35" s="656">
        <v>9508</v>
      </c>
      <c r="DM35" s="684"/>
      <c r="DN35" s="684"/>
      <c r="DO35" s="684"/>
      <c r="DP35" s="684"/>
      <c r="DQ35" s="684"/>
      <c r="DR35" s="684"/>
      <c r="DS35" s="684"/>
      <c r="DT35" s="684"/>
      <c r="DU35" s="684"/>
      <c r="DV35" s="685"/>
      <c r="DW35" s="652">
        <v>0.2</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456292</v>
      </c>
      <c r="S36" s="648"/>
      <c r="T36" s="648"/>
      <c r="U36" s="648"/>
      <c r="V36" s="648"/>
      <c r="W36" s="648"/>
      <c r="X36" s="648"/>
      <c r="Y36" s="649"/>
      <c r="Z36" s="650">
        <v>3.4</v>
      </c>
      <c r="AA36" s="650"/>
      <c r="AB36" s="650"/>
      <c r="AC36" s="650"/>
      <c r="AD36" s="651" t="s">
        <v>128</v>
      </c>
      <c r="AE36" s="651"/>
      <c r="AF36" s="651"/>
      <c r="AG36" s="651"/>
      <c r="AH36" s="651"/>
      <c r="AI36" s="651"/>
      <c r="AJ36" s="651"/>
      <c r="AK36" s="651"/>
      <c r="AL36" s="652" t="s">
        <v>228</v>
      </c>
      <c r="AM36" s="653"/>
      <c r="AN36" s="653"/>
      <c r="AO36" s="654"/>
      <c r="AP36" s="235"/>
      <c r="AQ36" s="721" t="s">
        <v>329</v>
      </c>
      <c r="AR36" s="722"/>
      <c r="AS36" s="722"/>
      <c r="AT36" s="722"/>
      <c r="AU36" s="722"/>
      <c r="AV36" s="722"/>
      <c r="AW36" s="722"/>
      <c r="AX36" s="722"/>
      <c r="AY36" s="723"/>
      <c r="AZ36" s="636">
        <v>809033</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-1408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2966757</v>
      </c>
      <c r="CS36" s="648"/>
      <c r="CT36" s="648"/>
      <c r="CU36" s="648"/>
      <c r="CV36" s="648"/>
      <c r="CW36" s="648"/>
      <c r="CX36" s="648"/>
      <c r="CY36" s="649"/>
      <c r="CZ36" s="652">
        <v>22.8</v>
      </c>
      <c r="DA36" s="681"/>
      <c r="DB36" s="681"/>
      <c r="DC36" s="686"/>
      <c r="DD36" s="656">
        <v>792357</v>
      </c>
      <c r="DE36" s="648"/>
      <c r="DF36" s="648"/>
      <c r="DG36" s="648"/>
      <c r="DH36" s="648"/>
      <c r="DI36" s="648"/>
      <c r="DJ36" s="648"/>
      <c r="DK36" s="649"/>
      <c r="DL36" s="656">
        <v>626904</v>
      </c>
      <c r="DM36" s="648"/>
      <c r="DN36" s="648"/>
      <c r="DO36" s="648"/>
      <c r="DP36" s="648"/>
      <c r="DQ36" s="648"/>
      <c r="DR36" s="648"/>
      <c r="DS36" s="648"/>
      <c r="DT36" s="648"/>
      <c r="DU36" s="648"/>
      <c r="DV36" s="649"/>
      <c r="DW36" s="652">
        <v>14.6</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26997</v>
      </c>
      <c r="S37" s="648"/>
      <c r="T37" s="648"/>
      <c r="U37" s="648"/>
      <c r="V37" s="648"/>
      <c r="W37" s="648"/>
      <c r="X37" s="648"/>
      <c r="Y37" s="649"/>
      <c r="Z37" s="650">
        <v>0.2</v>
      </c>
      <c r="AA37" s="650"/>
      <c r="AB37" s="650"/>
      <c r="AC37" s="650"/>
      <c r="AD37" s="651" t="s">
        <v>228</v>
      </c>
      <c r="AE37" s="651"/>
      <c r="AF37" s="651"/>
      <c r="AG37" s="651"/>
      <c r="AH37" s="651"/>
      <c r="AI37" s="651"/>
      <c r="AJ37" s="651"/>
      <c r="AK37" s="651"/>
      <c r="AL37" s="652" t="s">
        <v>128</v>
      </c>
      <c r="AM37" s="653"/>
      <c r="AN37" s="653"/>
      <c r="AO37" s="654"/>
      <c r="AQ37" s="725" t="s">
        <v>333</v>
      </c>
      <c r="AR37" s="726"/>
      <c r="AS37" s="726"/>
      <c r="AT37" s="726"/>
      <c r="AU37" s="726"/>
      <c r="AV37" s="726"/>
      <c r="AW37" s="726"/>
      <c r="AX37" s="726"/>
      <c r="AY37" s="727"/>
      <c r="AZ37" s="647">
        <v>216484</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-29408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523422</v>
      </c>
      <c r="CS37" s="684"/>
      <c r="CT37" s="684"/>
      <c r="CU37" s="684"/>
      <c r="CV37" s="684"/>
      <c r="CW37" s="684"/>
      <c r="CX37" s="684"/>
      <c r="CY37" s="685"/>
      <c r="CZ37" s="652">
        <v>4</v>
      </c>
      <c r="DA37" s="681"/>
      <c r="DB37" s="681"/>
      <c r="DC37" s="686"/>
      <c r="DD37" s="656">
        <v>523422</v>
      </c>
      <c r="DE37" s="684"/>
      <c r="DF37" s="684"/>
      <c r="DG37" s="684"/>
      <c r="DH37" s="684"/>
      <c r="DI37" s="684"/>
      <c r="DJ37" s="684"/>
      <c r="DK37" s="685"/>
      <c r="DL37" s="656">
        <v>510657</v>
      </c>
      <c r="DM37" s="684"/>
      <c r="DN37" s="684"/>
      <c r="DO37" s="684"/>
      <c r="DP37" s="684"/>
      <c r="DQ37" s="684"/>
      <c r="DR37" s="684"/>
      <c r="DS37" s="684"/>
      <c r="DT37" s="684"/>
      <c r="DU37" s="684"/>
      <c r="DV37" s="685"/>
      <c r="DW37" s="652">
        <v>11.9</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296381</v>
      </c>
      <c r="S38" s="648"/>
      <c r="T38" s="648"/>
      <c r="U38" s="648"/>
      <c r="V38" s="648"/>
      <c r="W38" s="648"/>
      <c r="X38" s="648"/>
      <c r="Y38" s="649"/>
      <c r="Z38" s="650">
        <v>2.2000000000000002</v>
      </c>
      <c r="AA38" s="650"/>
      <c r="AB38" s="650"/>
      <c r="AC38" s="650"/>
      <c r="AD38" s="651">
        <v>1587</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12934</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2797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796099</v>
      </c>
      <c r="CS38" s="648"/>
      <c r="CT38" s="648"/>
      <c r="CU38" s="648"/>
      <c r="CV38" s="648"/>
      <c r="CW38" s="648"/>
      <c r="CX38" s="648"/>
      <c r="CY38" s="649"/>
      <c r="CZ38" s="652">
        <v>6.1</v>
      </c>
      <c r="DA38" s="681"/>
      <c r="DB38" s="681"/>
      <c r="DC38" s="686"/>
      <c r="DD38" s="656">
        <v>690623</v>
      </c>
      <c r="DE38" s="648"/>
      <c r="DF38" s="648"/>
      <c r="DG38" s="648"/>
      <c r="DH38" s="648"/>
      <c r="DI38" s="648"/>
      <c r="DJ38" s="648"/>
      <c r="DK38" s="649"/>
      <c r="DL38" s="656">
        <v>567101</v>
      </c>
      <c r="DM38" s="648"/>
      <c r="DN38" s="648"/>
      <c r="DO38" s="648"/>
      <c r="DP38" s="648"/>
      <c r="DQ38" s="648"/>
      <c r="DR38" s="648"/>
      <c r="DS38" s="648"/>
      <c r="DT38" s="648"/>
      <c r="DU38" s="648"/>
      <c r="DV38" s="649"/>
      <c r="DW38" s="652">
        <v>13.2</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2569891</v>
      </c>
      <c r="S39" s="648"/>
      <c r="T39" s="648"/>
      <c r="U39" s="648"/>
      <c r="V39" s="648"/>
      <c r="W39" s="648"/>
      <c r="X39" s="648"/>
      <c r="Y39" s="649"/>
      <c r="Z39" s="650">
        <v>19.3</v>
      </c>
      <c r="AA39" s="650"/>
      <c r="AB39" s="650"/>
      <c r="AC39" s="650"/>
      <c r="AD39" s="651" t="s">
        <v>228</v>
      </c>
      <c r="AE39" s="651"/>
      <c r="AF39" s="651"/>
      <c r="AG39" s="651"/>
      <c r="AH39" s="651"/>
      <c r="AI39" s="651"/>
      <c r="AJ39" s="651"/>
      <c r="AK39" s="651"/>
      <c r="AL39" s="652" t="s">
        <v>228</v>
      </c>
      <c r="AM39" s="653"/>
      <c r="AN39" s="653"/>
      <c r="AO39" s="654"/>
      <c r="AQ39" s="725" t="s">
        <v>341</v>
      </c>
      <c r="AR39" s="726"/>
      <c r="AS39" s="726"/>
      <c r="AT39" s="726"/>
      <c r="AU39" s="726"/>
      <c r="AV39" s="726"/>
      <c r="AW39" s="726"/>
      <c r="AX39" s="726"/>
      <c r="AY39" s="727"/>
      <c r="AZ39" s="647" t="s">
        <v>252</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4676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46055</v>
      </c>
      <c r="CS39" s="684"/>
      <c r="CT39" s="684"/>
      <c r="CU39" s="684"/>
      <c r="CV39" s="684"/>
      <c r="CW39" s="684"/>
      <c r="CX39" s="684"/>
      <c r="CY39" s="685"/>
      <c r="CZ39" s="652">
        <v>0.4</v>
      </c>
      <c r="DA39" s="681"/>
      <c r="DB39" s="681"/>
      <c r="DC39" s="686"/>
      <c r="DD39" s="656">
        <v>33937</v>
      </c>
      <c r="DE39" s="684"/>
      <c r="DF39" s="684"/>
      <c r="DG39" s="684"/>
      <c r="DH39" s="684"/>
      <c r="DI39" s="684"/>
      <c r="DJ39" s="684"/>
      <c r="DK39" s="685"/>
      <c r="DL39" s="656" t="s">
        <v>252</v>
      </c>
      <c r="DM39" s="684"/>
      <c r="DN39" s="684"/>
      <c r="DO39" s="684"/>
      <c r="DP39" s="684"/>
      <c r="DQ39" s="684"/>
      <c r="DR39" s="684"/>
      <c r="DS39" s="684"/>
      <c r="DT39" s="684"/>
      <c r="DU39" s="684"/>
      <c r="DV39" s="685"/>
      <c r="DW39" s="652" t="s">
        <v>252</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228</v>
      </c>
      <c r="S40" s="648"/>
      <c r="T40" s="648"/>
      <c r="U40" s="648"/>
      <c r="V40" s="648"/>
      <c r="W40" s="648"/>
      <c r="X40" s="648"/>
      <c r="Y40" s="649"/>
      <c r="Z40" s="650" t="s">
        <v>228</v>
      </c>
      <c r="AA40" s="650"/>
      <c r="AB40" s="650"/>
      <c r="AC40" s="650"/>
      <c r="AD40" s="651" t="s">
        <v>128</v>
      </c>
      <c r="AE40" s="651"/>
      <c r="AF40" s="651"/>
      <c r="AG40" s="651"/>
      <c r="AH40" s="651"/>
      <c r="AI40" s="651"/>
      <c r="AJ40" s="651"/>
      <c r="AK40" s="651"/>
      <c r="AL40" s="652" t="s">
        <v>128</v>
      </c>
      <c r="AM40" s="653"/>
      <c r="AN40" s="653"/>
      <c r="AO40" s="654"/>
      <c r="AQ40" s="725" t="s">
        <v>345</v>
      </c>
      <c r="AR40" s="726"/>
      <c r="AS40" s="726"/>
      <c r="AT40" s="726"/>
      <c r="AU40" s="726"/>
      <c r="AV40" s="726"/>
      <c r="AW40" s="726"/>
      <c r="AX40" s="726"/>
      <c r="AY40" s="727"/>
      <c r="AZ40" s="647" t="s">
        <v>128</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71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1100</v>
      </c>
      <c r="CS40" s="648"/>
      <c r="CT40" s="648"/>
      <c r="CU40" s="648"/>
      <c r="CV40" s="648"/>
      <c r="CW40" s="648"/>
      <c r="CX40" s="648"/>
      <c r="CY40" s="649"/>
      <c r="CZ40" s="652">
        <v>0</v>
      </c>
      <c r="DA40" s="681"/>
      <c r="DB40" s="681"/>
      <c r="DC40" s="686"/>
      <c r="DD40" s="656" t="s">
        <v>128</v>
      </c>
      <c r="DE40" s="648"/>
      <c r="DF40" s="648"/>
      <c r="DG40" s="648"/>
      <c r="DH40" s="648"/>
      <c r="DI40" s="648"/>
      <c r="DJ40" s="648"/>
      <c r="DK40" s="649"/>
      <c r="DL40" s="656" t="s">
        <v>252</v>
      </c>
      <c r="DM40" s="648"/>
      <c r="DN40" s="648"/>
      <c r="DO40" s="648"/>
      <c r="DP40" s="648"/>
      <c r="DQ40" s="648"/>
      <c r="DR40" s="648"/>
      <c r="DS40" s="648"/>
      <c r="DT40" s="648"/>
      <c r="DU40" s="648"/>
      <c r="DV40" s="649"/>
      <c r="DW40" s="652" t="s">
        <v>228</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252</v>
      </c>
      <c r="AM41" s="653"/>
      <c r="AN41" s="653"/>
      <c r="AO41" s="654"/>
      <c r="AQ41" s="725" t="s">
        <v>350</v>
      </c>
      <c r="AR41" s="726"/>
      <c r="AS41" s="726"/>
      <c r="AT41" s="726"/>
      <c r="AU41" s="726"/>
      <c r="AV41" s="726"/>
      <c r="AW41" s="726"/>
      <c r="AX41" s="726"/>
      <c r="AY41" s="727"/>
      <c r="AZ41" s="647">
        <v>228876</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128</v>
      </c>
      <c r="DA41" s="681"/>
      <c r="DB41" s="681"/>
      <c r="DC41" s="686"/>
      <c r="DD41" s="656" t="s">
        <v>228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180544</v>
      </c>
      <c r="S42" s="648"/>
      <c r="T42" s="648"/>
      <c r="U42" s="648"/>
      <c r="V42" s="648"/>
      <c r="W42" s="648"/>
      <c r="X42" s="648"/>
      <c r="Y42" s="649"/>
      <c r="Z42" s="650">
        <v>1.4</v>
      </c>
      <c r="AA42" s="650"/>
      <c r="AB42" s="650"/>
      <c r="AC42" s="650"/>
      <c r="AD42" s="651" t="s">
        <v>252</v>
      </c>
      <c r="AE42" s="651"/>
      <c r="AF42" s="651"/>
      <c r="AG42" s="651"/>
      <c r="AH42" s="651"/>
      <c r="AI42" s="651"/>
      <c r="AJ42" s="651"/>
      <c r="AK42" s="651"/>
      <c r="AL42" s="652" t="s">
        <v>128</v>
      </c>
      <c r="AM42" s="653"/>
      <c r="AN42" s="653"/>
      <c r="AO42" s="654"/>
      <c r="AQ42" s="746" t="s">
        <v>354</v>
      </c>
      <c r="AR42" s="747"/>
      <c r="AS42" s="747"/>
      <c r="AT42" s="747"/>
      <c r="AU42" s="747"/>
      <c r="AV42" s="747"/>
      <c r="AW42" s="747"/>
      <c r="AX42" s="747"/>
      <c r="AY42" s="748"/>
      <c r="AZ42" s="738">
        <v>350739</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289</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3435791</v>
      </c>
      <c r="CS42" s="648"/>
      <c r="CT42" s="648"/>
      <c r="CU42" s="648"/>
      <c r="CV42" s="648"/>
      <c r="CW42" s="648"/>
      <c r="CX42" s="648"/>
      <c r="CY42" s="649"/>
      <c r="CZ42" s="652">
        <v>26.4</v>
      </c>
      <c r="DA42" s="653"/>
      <c r="DB42" s="653"/>
      <c r="DC42" s="665"/>
      <c r="DD42" s="656">
        <v>416718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13311167</v>
      </c>
      <c r="S43" s="739"/>
      <c r="T43" s="739"/>
      <c r="U43" s="739"/>
      <c r="V43" s="739"/>
      <c r="W43" s="739"/>
      <c r="X43" s="739"/>
      <c r="Y43" s="740"/>
      <c r="Z43" s="741">
        <v>100</v>
      </c>
      <c r="AA43" s="741"/>
      <c r="AB43" s="741"/>
      <c r="AC43" s="741"/>
      <c r="AD43" s="742">
        <v>4123598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10824</v>
      </c>
      <c r="CS43" s="684"/>
      <c r="CT43" s="684"/>
      <c r="CU43" s="684"/>
      <c r="CV43" s="684"/>
      <c r="CW43" s="684"/>
      <c r="CX43" s="684"/>
      <c r="CY43" s="685"/>
      <c r="CZ43" s="652">
        <v>0.1</v>
      </c>
      <c r="DA43" s="681"/>
      <c r="DB43" s="681"/>
      <c r="DC43" s="686"/>
      <c r="DD43" s="656">
        <v>10824</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3435791</v>
      </c>
      <c r="CS44" s="648"/>
      <c r="CT44" s="648"/>
      <c r="CU44" s="648"/>
      <c r="CV44" s="648"/>
      <c r="CW44" s="648"/>
      <c r="CX44" s="648"/>
      <c r="CY44" s="649"/>
      <c r="CZ44" s="652">
        <v>26.4</v>
      </c>
      <c r="DA44" s="653"/>
      <c r="DB44" s="653"/>
      <c r="DC44" s="665"/>
      <c r="DD44" s="656">
        <v>416718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3347895</v>
      </c>
      <c r="CS45" s="684"/>
      <c r="CT45" s="684"/>
      <c r="CU45" s="684"/>
      <c r="CV45" s="684"/>
      <c r="CW45" s="684"/>
      <c r="CX45" s="684"/>
      <c r="CY45" s="685"/>
      <c r="CZ45" s="652">
        <v>25.7</v>
      </c>
      <c r="DA45" s="681"/>
      <c r="DB45" s="681"/>
      <c r="DC45" s="686"/>
      <c r="DD45" s="656">
        <v>337318</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87896</v>
      </c>
      <c r="CS46" s="648"/>
      <c r="CT46" s="648"/>
      <c r="CU46" s="648"/>
      <c r="CV46" s="648"/>
      <c r="CW46" s="648"/>
      <c r="CX46" s="648"/>
      <c r="CY46" s="649"/>
      <c r="CZ46" s="652">
        <v>0.7</v>
      </c>
      <c r="DA46" s="653"/>
      <c r="DB46" s="653"/>
      <c r="DC46" s="665"/>
      <c r="DD46" s="656">
        <v>79400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228</v>
      </c>
      <c r="CS47" s="684"/>
      <c r="CT47" s="684"/>
      <c r="CU47" s="684"/>
      <c r="CV47" s="684"/>
      <c r="CW47" s="684"/>
      <c r="CX47" s="684"/>
      <c r="CY47" s="685"/>
      <c r="CZ47" s="652" t="s">
        <v>128</v>
      </c>
      <c r="DA47" s="681"/>
      <c r="DB47" s="681"/>
      <c r="DC47" s="686"/>
      <c r="DD47" s="656" t="s">
        <v>128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13014875</v>
      </c>
      <c r="CS49" s="718"/>
      <c r="CT49" s="718"/>
      <c r="CU49" s="718"/>
      <c r="CV49" s="718"/>
      <c r="CW49" s="718"/>
      <c r="CX49" s="718"/>
      <c r="CY49" s="749"/>
      <c r="CZ49" s="743">
        <v>100</v>
      </c>
      <c r="DA49" s="750"/>
      <c r="DB49" s="750"/>
      <c r="DC49" s="751"/>
      <c r="DD49" s="752">
        <v>5079880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BrTHp6zHaAdKQrKUmhN3Jz/6r8BGLLLu/4CwMJklDB0iLbW/JD3s7YzJY9aP2RvId0VJAs4fsZF7ChRdfW+rQ==" saltValue="NghIPRb6AysEVPWFh+B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c r="R7" s="783"/>
      <c r="S7" s="783"/>
      <c r="T7" s="783"/>
      <c r="U7" s="783"/>
      <c r="V7" s="783"/>
      <c r="W7" s="783"/>
      <c r="X7" s="783"/>
      <c r="Y7" s="783"/>
      <c r="Z7" s="783"/>
      <c r="AA7" s="783"/>
      <c r="AB7" s="783"/>
      <c r="AC7" s="783"/>
      <c r="AD7" s="783"/>
      <c r="AE7" s="784"/>
      <c r="AF7" s="785">
        <v>111</v>
      </c>
      <c r="AG7" s="786"/>
      <c r="AH7" s="786"/>
      <c r="AI7" s="786"/>
      <c r="AJ7" s="787"/>
      <c r="AK7" s="822"/>
      <c r="AL7" s="823"/>
      <c r="AM7" s="823"/>
      <c r="AN7" s="823"/>
      <c r="AO7" s="823"/>
      <c r="AP7" s="823"/>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111</v>
      </c>
      <c r="AG23" s="842"/>
      <c r="AH23" s="842"/>
      <c r="AI23" s="842"/>
      <c r="AJ23" s="845"/>
      <c r="AK23" s="846"/>
      <c r="AL23" s="847"/>
      <c r="AM23" s="847"/>
      <c r="AN23" s="847"/>
      <c r="AO23" s="847"/>
      <c r="AP23" s="842"/>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c r="R28" s="871"/>
      <c r="S28" s="871"/>
      <c r="T28" s="871"/>
      <c r="U28" s="871"/>
      <c r="V28" s="871"/>
      <c r="W28" s="871"/>
      <c r="X28" s="871"/>
      <c r="Y28" s="871"/>
      <c r="Z28" s="871"/>
      <c r="AA28" s="871"/>
      <c r="AB28" s="871"/>
      <c r="AC28" s="871"/>
      <c r="AD28" s="871"/>
      <c r="AE28" s="872"/>
      <c r="AF28" s="873">
        <v>2</v>
      </c>
      <c r="AG28" s="871"/>
      <c r="AH28" s="871"/>
      <c r="AI28" s="871"/>
      <c r="AJ28" s="874"/>
      <c r="AK28" s="875"/>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c r="R29" s="807"/>
      <c r="S29" s="807"/>
      <c r="T29" s="807"/>
      <c r="U29" s="807"/>
      <c r="V29" s="807"/>
      <c r="W29" s="807"/>
      <c r="X29" s="807"/>
      <c r="Y29" s="807"/>
      <c r="Z29" s="807"/>
      <c r="AA29" s="807"/>
      <c r="AB29" s="807"/>
      <c r="AC29" s="807"/>
      <c r="AD29" s="807"/>
      <c r="AE29" s="808"/>
      <c r="AF29" s="809">
        <v>0</v>
      </c>
      <c r="AG29" s="810"/>
      <c r="AH29" s="810"/>
      <c r="AI29" s="810"/>
      <c r="AJ29" s="811"/>
      <c r="AK29" s="878"/>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c r="R30" s="807"/>
      <c r="S30" s="807"/>
      <c r="T30" s="807"/>
      <c r="U30" s="807"/>
      <c r="V30" s="807"/>
      <c r="W30" s="807"/>
      <c r="X30" s="807"/>
      <c r="Y30" s="807"/>
      <c r="Z30" s="807"/>
      <c r="AA30" s="807"/>
      <c r="AB30" s="807"/>
      <c r="AC30" s="807"/>
      <c r="AD30" s="807"/>
      <c r="AE30" s="808"/>
      <c r="AF30" s="809">
        <v>299</v>
      </c>
      <c r="AG30" s="810"/>
      <c r="AH30" s="810"/>
      <c r="AI30" s="810"/>
      <c r="AJ30" s="811"/>
      <c r="AK30" s="878"/>
      <c r="AL30" s="879"/>
      <c r="AM30" s="879"/>
      <c r="AN30" s="879"/>
      <c r="AO30" s="879"/>
      <c r="AP30" s="879"/>
      <c r="AQ30" s="879"/>
      <c r="AR30" s="879"/>
      <c r="AS30" s="879"/>
      <c r="AT30" s="879"/>
      <c r="AU30" s="879"/>
      <c r="AV30" s="879"/>
      <c r="AW30" s="879"/>
      <c r="AX30" s="879"/>
      <c r="AY30" s="879"/>
      <c r="AZ30" s="880"/>
      <c r="BA30" s="880"/>
      <c r="BB30" s="880"/>
      <c r="BC30" s="880"/>
      <c r="BD30" s="880"/>
      <c r="BE30" s="876" t="s">
        <v>407</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v>22</v>
      </c>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323</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397</v>
      </c>
      <c r="W66" s="766"/>
      <c r="X66" s="766"/>
      <c r="Y66" s="766"/>
      <c r="Z66" s="767"/>
      <c r="AA66" s="765" t="s">
        <v>416</v>
      </c>
      <c r="AB66" s="766"/>
      <c r="AC66" s="766"/>
      <c r="AD66" s="766"/>
      <c r="AE66" s="767"/>
      <c r="AF66" s="900" t="s">
        <v>399</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579</v>
      </c>
      <c r="C68" s="918"/>
      <c r="D68" s="918"/>
      <c r="E68" s="918"/>
      <c r="F68" s="918"/>
      <c r="G68" s="918"/>
      <c r="H68" s="918"/>
      <c r="I68" s="918"/>
      <c r="J68" s="918"/>
      <c r="K68" s="918"/>
      <c r="L68" s="918"/>
      <c r="M68" s="918"/>
      <c r="N68" s="918"/>
      <c r="O68" s="918"/>
      <c r="P68" s="919"/>
      <c r="Q68" s="920">
        <v>7417</v>
      </c>
      <c r="R68" s="914"/>
      <c r="S68" s="914"/>
      <c r="T68" s="914"/>
      <c r="U68" s="914"/>
      <c r="V68" s="914">
        <v>7036</v>
      </c>
      <c r="W68" s="914"/>
      <c r="X68" s="914"/>
      <c r="Y68" s="914"/>
      <c r="Z68" s="914"/>
      <c r="AA68" s="914">
        <v>381</v>
      </c>
      <c r="AB68" s="914"/>
      <c r="AC68" s="914"/>
      <c r="AD68" s="914"/>
      <c r="AE68" s="914"/>
      <c r="AF68" s="914">
        <v>381</v>
      </c>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2062</v>
      </c>
      <c r="R69" s="879"/>
      <c r="S69" s="879"/>
      <c r="T69" s="879"/>
      <c r="U69" s="879"/>
      <c r="V69" s="879">
        <v>1944</v>
      </c>
      <c r="W69" s="879"/>
      <c r="X69" s="879"/>
      <c r="Y69" s="879"/>
      <c r="Z69" s="879"/>
      <c r="AA69" s="879">
        <v>117</v>
      </c>
      <c r="AB69" s="879"/>
      <c r="AC69" s="879"/>
      <c r="AD69" s="879"/>
      <c r="AE69" s="879"/>
      <c r="AF69" s="879">
        <v>117</v>
      </c>
      <c r="AG69" s="879"/>
      <c r="AH69" s="879"/>
      <c r="AI69" s="879"/>
      <c r="AJ69" s="879"/>
      <c r="AK69" s="879">
        <v>2</v>
      </c>
      <c r="AL69" s="879"/>
      <c r="AM69" s="879"/>
      <c r="AN69" s="879"/>
      <c r="AO69" s="879"/>
      <c r="AP69" s="879">
        <v>1099</v>
      </c>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3227</v>
      </c>
      <c r="R70" s="879"/>
      <c r="S70" s="879"/>
      <c r="T70" s="879"/>
      <c r="U70" s="879"/>
      <c r="V70" s="879">
        <v>3136</v>
      </c>
      <c r="W70" s="879"/>
      <c r="X70" s="879"/>
      <c r="Y70" s="879"/>
      <c r="Z70" s="879"/>
      <c r="AA70" s="879">
        <v>91</v>
      </c>
      <c r="AB70" s="879"/>
      <c r="AC70" s="879"/>
      <c r="AD70" s="879"/>
      <c r="AE70" s="879"/>
      <c r="AF70" s="879">
        <v>35</v>
      </c>
      <c r="AG70" s="879"/>
      <c r="AH70" s="879"/>
      <c r="AI70" s="879"/>
      <c r="AJ70" s="879"/>
      <c r="AK70" s="879">
        <v>156</v>
      </c>
      <c r="AL70" s="879"/>
      <c r="AM70" s="879"/>
      <c r="AN70" s="879"/>
      <c r="AO70" s="879"/>
      <c r="AP70" s="879">
        <v>1586</v>
      </c>
      <c r="AQ70" s="879"/>
      <c r="AR70" s="879"/>
      <c r="AS70" s="879"/>
      <c r="AT70" s="879"/>
      <c r="AU70" s="879">
        <v>299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582</v>
      </c>
      <c r="C71" s="922"/>
      <c r="D71" s="922"/>
      <c r="E71" s="922"/>
      <c r="F71" s="922"/>
      <c r="G71" s="922"/>
      <c r="H71" s="922"/>
      <c r="I71" s="922"/>
      <c r="J71" s="922"/>
      <c r="K71" s="922"/>
      <c r="L71" s="922"/>
      <c r="M71" s="922"/>
      <c r="N71" s="922"/>
      <c r="O71" s="922"/>
      <c r="P71" s="923"/>
      <c r="Q71" s="924">
        <v>535</v>
      </c>
      <c r="R71" s="879"/>
      <c r="S71" s="879"/>
      <c r="T71" s="879"/>
      <c r="U71" s="879"/>
      <c r="V71" s="879">
        <v>477</v>
      </c>
      <c r="W71" s="879"/>
      <c r="X71" s="879"/>
      <c r="Y71" s="879"/>
      <c r="Z71" s="879"/>
      <c r="AA71" s="879">
        <v>58</v>
      </c>
      <c r="AB71" s="879"/>
      <c r="AC71" s="879"/>
      <c r="AD71" s="879"/>
      <c r="AE71" s="879"/>
      <c r="AF71" s="879">
        <v>54</v>
      </c>
      <c r="AG71" s="879"/>
      <c r="AH71" s="879"/>
      <c r="AI71" s="879"/>
      <c r="AJ71" s="879"/>
      <c r="AK71" s="879">
        <v>6</v>
      </c>
      <c r="AL71" s="879"/>
      <c r="AM71" s="879"/>
      <c r="AN71" s="879"/>
      <c r="AO71" s="879"/>
      <c r="AP71" s="879">
        <v>852</v>
      </c>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583</v>
      </c>
      <c r="C72" s="922"/>
      <c r="D72" s="922"/>
      <c r="E72" s="922"/>
      <c r="F72" s="922"/>
      <c r="G72" s="922"/>
      <c r="H72" s="922"/>
      <c r="I72" s="922"/>
      <c r="J72" s="922"/>
      <c r="K72" s="922"/>
      <c r="L72" s="922"/>
      <c r="M72" s="922"/>
      <c r="N72" s="922"/>
      <c r="O72" s="922"/>
      <c r="P72" s="923"/>
      <c r="Q72" s="924">
        <v>36028</v>
      </c>
      <c r="R72" s="879"/>
      <c r="S72" s="879"/>
      <c r="T72" s="879"/>
      <c r="U72" s="879"/>
      <c r="V72" s="879">
        <v>35168</v>
      </c>
      <c r="W72" s="879"/>
      <c r="X72" s="879"/>
      <c r="Y72" s="879"/>
      <c r="Z72" s="879"/>
      <c r="AA72" s="879">
        <v>860</v>
      </c>
      <c r="AB72" s="879"/>
      <c r="AC72" s="879"/>
      <c r="AD72" s="879"/>
      <c r="AE72" s="879"/>
      <c r="AF72" s="879">
        <v>907</v>
      </c>
      <c r="AG72" s="879"/>
      <c r="AH72" s="879"/>
      <c r="AI72" s="879"/>
      <c r="AJ72" s="879"/>
      <c r="AK72" s="879">
        <v>5704</v>
      </c>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584</v>
      </c>
      <c r="C73" s="922"/>
      <c r="D73" s="922"/>
      <c r="E73" s="922"/>
      <c r="F73" s="922"/>
      <c r="G73" s="922"/>
      <c r="H73" s="922"/>
      <c r="I73" s="922"/>
      <c r="J73" s="922"/>
      <c r="K73" s="922"/>
      <c r="L73" s="922"/>
      <c r="M73" s="922"/>
      <c r="N73" s="922"/>
      <c r="O73" s="922"/>
      <c r="P73" s="923"/>
      <c r="Q73" s="924">
        <v>147921</v>
      </c>
      <c r="R73" s="879"/>
      <c r="S73" s="879"/>
      <c r="T73" s="879"/>
      <c r="U73" s="879"/>
      <c r="V73" s="879">
        <v>139803</v>
      </c>
      <c r="W73" s="879"/>
      <c r="X73" s="879"/>
      <c r="Y73" s="879"/>
      <c r="Z73" s="879"/>
      <c r="AA73" s="879">
        <v>8118</v>
      </c>
      <c r="AB73" s="879"/>
      <c r="AC73" s="879"/>
      <c r="AD73" s="879"/>
      <c r="AE73" s="879"/>
      <c r="AF73" s="879">
        <v>8159</v>
      </c>
      <c r="AG73" s="879"/>
      <c r="AH73" s="879"/>
      <c r="AI73" s="879"/>
      <c r="AJ73" s="879"/>
      <c r="AK73" s="879">
        <v>1654</v>
      </c>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578</v>
      </c>
      <c r="C74" s="922"/>
      <c r="D74" s="922"/>
      <c r="E74" s="922"/>
      <c r="F74" s="922"/>
      <c r="G74" s="922"/>
      <c r="H74" s="922"/>
      <c r="I74" s="922"/>
      <c r="J74" s="922"/>
      <c r="K74" s="922"/>
      <c r="L74" s="922"/>
      <c r="M74" s="922"/>
      <c r="N74" s="922"/>
      <c r="O74" s="922"/>
      <c r="P74" s="923"/>
      <c r="Q74" s="924">
        <v>158</v>
      </c>
      <c r="R74" s="879"/>
      <c r="S74" s="879"/>
      <c r="T74" s="879"/>
      <c r="U74" s="879"/>
      <c r="V74" s="879">
        <v>149</v>
      </c>
      <c r="W74" s="879"/>
      <c r="X74" s="879"/>
      <c r="Y74" s="879"/>
      <c r="Z74" s="879"/>
      <c r="AA74" s="879">
        <v>8</v>
      </c>
      <c r="AB74" s="879"/>
      <c r="AC74" s="879"/>
      <c r="AD74" s="879"/>
      <c r="AE74" s="879"/>
      <c r="AF74" s="879">
        <v>8</v>
      </c>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308</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308</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308</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526716</v>
      </c>
      <c r="AB110" s="950"/>
      <c r="AC110" s="950"/>
      <c r="AD110" s="950"/>
      <c r="AE110" s="951"/>
      <c r="AF110" s="952">
        <v>540272</v>
      </c>
      <c r="AG110" s="950"/>
      <c r="AH110" s="950"/>
      <c r="AI110" s="950"/>
      <c r="AJ110" s="951"/>
      <c r="AK110" s="952">
        <v>563382</v>
      </c>
      <c r="AL110" s="950"/>
      <c r="AM110" s="950"/>
      <c r="AN110" s="950"/>
      <c r="AO110" s="951"/>
      <c r="AP110" s="953">
        <v>14.9</v>
      </c>
      <c r="AQ110" s="954"/>
      <c r="AR110" s="954"/>
      <c r="AS110" s="954"/>
      <c r="AT110" s="955"/>
      <c r="AU110" s="956" t="s">
        <v>72</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5985039</v>
      </c>
      <c r="BR110" s="985"/>
      <c r="BS110" s="985"/>
      <c r="BT110" s="985"/>
      <c r="BU110" s="985"/>
      <c r="BV110" s="985">
        <v>6421103</v>
      </c>
      <c r="BW110" s="985"/>
      <c r="BX110" s="985"/>
      <c r="BY110" s="985"/>
      <c r="BZ110" s="985"/>
      <c r="CA110" s="985">
        <v>8470009</v>
      </c>
      <c r="CB110" s="985"/>
      <c r="CC110" s="985"/>
      <c r="CD110" s="985"/>
      <c r="CE110" s="985"/>
      <c r="CF110" s="999">
        <v>223.4</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412</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412</v>
      </c>
      <c r="AB112" s="1017"/>
      <c r="AC112" s="1017"/>
      <c r="AD112" s="1017"/>
      <c r="AE112" s="1018"/>
      <c r="AF112" s="1019" t="s">
        <v>412</v>
      </c>
      <c r="AG112" s="1017"/>
      <c r="AH112" s="1017"/>
      <c r="AI112" s="1017"/>
      <c r="AJ112" s="1018"/>
      <c r="AK112" s="1019" t="s">
        <v>412</v>
      </c>
      <c r="AL112" s="1017"/>
      <c r="AM112" s="1017"/>
      <c r="AN112" s="1017"/>
      <c r="AO112" s="1018"/>
      <c r="AP112" s="1020" t="s">
        <v>128</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2250987</v>
      </c>
      <c r="BR112" s="978"/>
      <c r="BS112" s="978"/>
      <c r="BT112" s="978"/>
      <c r="BU112" s="978"/>
      <c r="BV112" s="978">
        <v>2449911</v>
      </c>
      <c r="BW112" s="978"/>
      <c r="BX112" s="978"/>
      <c r="BY112" s="978"/>
      <c r="BZ112" s="978"/>
      <c r="CA112" s="978">
        <v>2374290</v>
      </c>
      <c r="CB112" s="978"/>
      <c r="CC112" s="978"/>
      <c r="CD112" s="978"/>
      <c r="CE112" s="978"/>
      <c r="CF112" s="972">
        <v>62.6</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412</v>
      </c>
      <c r="DM112" s="978"/>
      <c r="DN112" s="978"/>
      <c r="DO112" s="978"/>
      <c r="DP112" s="978"/>
      <c r="DQ112" s="978" t="s">
        <v>412</v>
      </c>
      <c r="DR112" s="978"/>
      <c r="DS112" s="978"/>
      <c r="DT112" s="978"/>
      <c r="DU112" s="978"/>
      <c r="DV112" s="979" t="s">
        <v>412</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143634</v>
      </c>
      <c r="AB113" s="992"/>
      <c r="AC113" s="992"/>
      <c r="AD113" s="992"/>
      <c r="AE113" s="993"/>
      <c r="AF113" s="994">
        <v>146348</v>
      </c>
      <c r="AG113" s="992"/>
      <c r="AH113" s="992"/>
      <c r="AI113" s="992"/>
      <c r="AJ113" s="993"/>
      <c r="AK113" s="994">
        <v>166619</v>
      </c>
      <c r="AL113" s="992"/>
      <c r="AM113" s="992"/>
      <c r="AN113" s="992"/>
      <c r="AO113" s="993"/>
      <c r="AP113" s="995">
        <v>4.4000000000000004</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350695</v>
      </c>
      <c r="BR113" s="978"/>
      <c r="BS113" s="978"/>
      <c r="BT113" s="978"/>
      <c r="BU113" s="978"/>
      <c r="BV113" s="978">
        <v>427460</v>
      </c>
      <c r="BW113" s="978"/>
      <c r="BX113" s="978"/>
      <c r="BY113" s="978"/>
      <c r="BZ113" s="978"/>
      <c r="CA113" s="978">
        <v>532607</v>
      </c>
      <c r="CB113" s="978"/>
      <c r="CC113" s="978"/>
      <c r="CD113" s="978"/>
      <c r="CE113" s="978"/>
      <c r="CF113" s="972">
        <v>14</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412</v>
      </c>
      <c r="DM113" s="1017"/>
      <c r="DN113" s="1017"/>
      <c r="DO113" s="1017"/>
      <c r="DP113" s="1018"/>
      <c r="DQ113" s="1019" t="s">
        <v>412</v>
      </c>
      <c r="DR113" s="1017"/>
      <c r="DS113" s="1017"/>
      <c r="DT113" s="1017"/>
      <c r="DU113" s="1018"/>
      <c r="DV113" s="1020" t="s">
        <v>412</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34258</v>
      </c>
      <c r="AB114" s="1017"/>
      <c r="AC114" s="1017"/>
      <c r="AD114" s="1017"/>
      <c r="AE114" s="1018"/>
      <c r="AF114" s="1019">
        <v>39591</v>
      </c>
      <c r="AG114" s="1017"/>
      <c r="AH114" s="1017"/>
      <c r="AI114" s="1017"/>
      <c r="AJ114" s="1018"/>
      <c r="AK114" s="1019">
        <v>45838</v>
      </c>
      <c r="AL114" s="1017"/>
      <c r="AM114" s="1017"/>
      <c r="AN114" s="1017"/>
      <c r="AO114" s="1018"/>
      <c r="AP114" s="1020">
        <v>1.2</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128757</v>
      </c>
      <c r="BR114" s="978"/>
      <c r="BS114" s="978"/>
      <c r="BT114" s="978"/>
      <c r="BU114" s="978"/>
      <c r="BV114" s="978">
        <v>129695</v>
      </c>
      <c r="BW114" s="978"/>
      <c r="BX114" s="978"/>
      <c r="BY114" s="978"/>
      <c r="BZ114" s="978"/>
      <c r="CA114" s="978">
        <v>171832</v>
      </c>
      <c r="CB114" s="978"/>
      <c r="CC114" s="978"/>
      <c r="CD114" s="978"/>
      <c r="CE114" s="978"/>
      <c r="CF114" s="972">
        <v>4.5</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412</v>
      </c>
      <c r="DH114" s="1017"/>
      <c r="DI114" s="1017"/>
      <c r="DJ114" s="1017"/>
      <c r="DK114" s="1018"/>
      <c r="DL114" s="1019" t="s">
        <v>412</v>
      </c>
      <c r="DM114" s="1017"/>
      <c r="DN114" s="1017"/>
      <c r="DO114" s="1017"/>
      <c r="DP114" s="1018"/>
      <c r="DQ114" s="1019" t="s">
        <v>412</v>
      </c>
      <c r="DR114" s="1017"/>
      <c r="DS114" s="1017"/>
      <c r="DT114" s="1017"/>
      <c r="DU114" s="1018"/>
      <c r="DV114" s="1020" t="s">
        <v>450</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412</v>
      </c>
      <c r="AB115" s="992"/>
      <c r="AC115" s="992"/>
      <c r="AD115" s="992"/>
      <c r="AE115" s="993"/>
      <c r="AF115" s="994" t="s">
        <v>412</v>
      </c>
      <c r="AG115" s="992"/>
      <c r="AH115" s="992"/>
      <c r="AI115" s="992"/>
      <c r="AJ115" s="993"/>
      <c r="AK115" s="994" t="s">
        <v>412</v>
      </c>
      <c r="AL115" s="992"/>
      <c r="AM115" s="992"/>
      <c r="AN115" s="992"/>
      <c r="AO115" s="993"/>
      <c r="AP115" s="995" t="s">
        <v>412</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412</v>
      </c>
      <c r="BR115" s="978"/>
      <c r="BS115" s="978"/>
      <c r="BT115" s="978"/>
      <c r="BU115" s="978"/>
      <c r="BV115" s="978" t="s">
        <v>412</v>
      </c>
      <c r="BW115" s="978"/>
      <c r="BX115" s="978"/>
      <c r="BY115" s="978"/>
      <c r="BZ115" s="978"/>
      <c r="CA115" s="978" t="s">
        <v>412</v>
      </c>
      <c r="CB115" s="978"/>
      <c r="CC115" s="978"/>
      <c r="CD115" s="978"/>
      <c r="CE115" s="978"/>
      <c r="CF115" s="972" t="s">
        <v>412</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412</v>
      </c>
      <c r="DH115" s="1017"/>
      <c r="DI115" s="1017"/>
      <c r="DJ115" s="1017"/>
      <c r="DK115" s="1018"/>
      <c r="DL115" s="1019" t="s">
        <v>412</v>
      </c>
      <c r="DM115" s="1017"/>
      <c r="DN115" s="1017"/>
      <c r="DO115" s="1017"/>
      <c r="DP115" s="1018"/>
      <c r="DQ115" s="1019" t="s">
        <v>412</v>
      </c>
      <c r="DR115" s="1017"/>
      <c r="DS115" s="1017"/>
      <c r="DT115" s="1017"/>
      <c r="DU115" s="1018"/>
      <c r="DV115" s="1020" t="s">
        <v>412</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89</v>
      </c>
      <c r="AB116" s="1017"/>
      <c r="AC116" s="1017"/>
      <c r="AD116" s="1017"/>
      <c r="AE116" s="1018"/>
      <c r="AF116" s="1019">
        <v>30</v>
      </c>
      <c r="AG116" s="1017"/>
      <c r="AH116" s="1017"/>
      <c r="AI116" s="1017"/>
      <c r="AJ116" s="1018"/>
      <c r="AK116" s="1019">
        <v>189</v>
      </c>
      <c r="AL116" s="1017"/>
      <c r="AM116" s="1017"/>
      <c r="AN116" s="1017"/>
      <c r="AO116" s="1018"/>
      <c r="AP116" s="1020">
        <v>0</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412</v>
      </c>
      <c r="BR116" s="978"/>
      <c r="BS116" s="978"/>
      <c r="BT116" s="978"/>
      <c r="BU116" s="978"/>
      <c r="BV116" s="978" t="s">
        <v>412</v>
      </c>
      <c r="BW116" s="978"/>
      <c r="BX116" s="978"/>
      <c r="BY116" s="978"/>
      <c r="BZ116" s="978"/>
      <c r="CA116" s="978" t="s">
        <v>412</v>
      </c>
      <c r="CB116" s="978"/>
      <c r="CC116" s="978"/>
      <c r="CD116" s="978"/>
      <c r="CE116" s="978"/>
      <c r="CF116" s="972" t="s">
        <v>412</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412</v>
      </c>
      <c r="DH116" s="1017"/>
      <c r="DI116" s="1017"/>
      <c r="DJ116" s="1017"/>
      <c r="DK116" s="1018"/>
      <c r="DL116" s="1019" t="s">
        <v>412</v>
      </c>
      <c r="DM116" s="1017"/>
      <c r="DN116" s="1017"/>
      <c r="DO116" s="1017"/>
      <c r="DP116" s="1018"/>
      <c r="DQ116" s="1019" t="s">
        <v>412</v>
      </c>
      <c r="DR116" s="1017"/>
      <c r="DS116" s="1017"/>
      <c r="DT116" s="1017"/>
      <c r="DU116" s="1018"/>
      <c r="DV116" s="1020" t="s">
        <v>128</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704697</v>
      </c>
      <c r="AB117" s="1035"/>
      <c r="AC117" s="1035"/>
      <c r="AD117" s="1035"/>
      <c r="AE117" s="1036"/>
      <c r="AF117" s="1037">
        <v>726241</v>
      </c>
      <c r="AG117" s="1035"/>
      <c r="AH117" s="1035"/>
      <c r="AI117" s="1035"/>
      <c r="AJ117" s="1036"/>
      <c r="AK117" s="1037">
        <v>776028</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459</v>
      </c>
      <c r="BW117" s="978"/>
      <c r="BX117" s="978"/>
      <c r="BY117" s="978"/>
      <c r="BZ117" s="978"/>
      <c r="CA117" s="978" t="s">
        <v>459</v>
      </c>
      <c r="CB117" s="978"/>
      <c r="CC117" s="978"/>
      <c r="CD117" s="978"/>
      <c r="CE117" s="978"/>
      <c r="CF117" s="972" t="s">
        <v>459</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459</v>
      </c>
      <c r="DR117" s="1017"/>
      <c r="DS117" s="1017"/>
      <c r="DT117" s="1017"/>
      <c r="DU117" s="1018"/>
      <c r="DV117" s="1020" t="s">
        <v>459</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308</v>
      </c>
      <c r="AL118" s="943"/>
      <c r="AM118" s="943"/>
      <c r="AN118" s="943"/>
      <c r="AO118" s="944"/>
      <c r="AP118" s="1029" t="s">
        <v>431</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459</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459</v>
      </c>
      <c r="DM118" s="1017"/>
      <c r="DN118" s="1017"/>
      <c r="DO118" s="1017"/>
      <c r="DP118" s="1018"/>
      <c r="DQ118" s="1019" t="s">
        <v>128</v>
      </c>
      <c r="DR118" s="1017"/>
      <c r="DS118" s="1017"/>
      <c r="DT118" s="1017"/>
      <c r="DU118" s="1018"/>
      <c r="DV118" s="1020" t="s">
        <v>459</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459</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463</v>
      </c>
      <c r="BP119" s="1064"/>
      <c r="BQ119" s="1055">
        <v>8715478</v>
      </c>
      <c r="BR119" s="1056"/>
      <c r="BS119" s="1056"/>
      <c r="BT119" s="1056"/>
      <c r="BU119" s="1056"/>
      <c r="BV119" s="1056">
        <v>9428169</v>
      </c>
      <c r="BW119" s="1056"/>
      <c r="BX119" s="1056"/>
      <c r="BY119" s="1056"/>
      <c r="BZ119" s="1056"/>
      <c r="CA119" s="1056">
        <v>11548738</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459</v>
      </c>
      <c r="DH119" s="1042"/>
      <c r="DI119" s="1042"/>
      <c r="DJ119" s="1042"/>
      <c r="DK119" s="1043"/>
      <c r="DL119" s="1041" t="s">
        <v>459</v>
      </c>
      <c r="DM119" s="1042"/>
      <c r="DN119" s="1042"/>
      <c r="DO119" s="1042"/>
      <c r="DP119" s="1043"/>
      <c r="DQ119" s="1041" t="s">
        <v>459</v>
      </c>
      <c r="DR119" s="1042"/>
      <c r="DS119" s="1042"/>
      <c r="DT119" s="1042"/>
      <c r="DU119" s="1043"/>
      <c r="DV119" s="1044" t="s">
        <v>459</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459</v>
      </c>
      <c r="AB120" s="1017"/>
      <c r="AC120" s="1017"/>
      <c r="AD120" s="1017"/>
      <c r="AE120" s="1018"/>
      <c r="AF120" s="1019" t="s">
        <v>459</v>
      </c>
      <c r="AG120" s="1017"/>
      <c r="AH120" s="1017"/>
      <c r="AI120" s="1017"/>
      <c r="AJ120" s="1018"/>
      <c r="AK120" s="1019" t="s">
        <v>459</v>
      </c>
      <c r="AL120" s="1017"/>
      <c r="AM120" s="1017"/>
      <c r="AN120" s="1017"/>
      <c r="AO120" s="1018"/>
      <c r="AP120" s="1020" t="s">
        <v>128</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2122561</v>
      </c>
      <c r="BR120" s="985"/>
      <c r="BS120" s="985"/>
      <c r="BT120" s="985"/>
      <c r="BU120" s="985"/>
      <c r="BV120" s="985">
        <v>1899775</v>
      </c>
      <c r="BW120" s="985"/>
      <c r="BX120" s="985"/>
      <c r="BY120" s="985"/>
      <c r="BZ120" s="985"/>
      <c r="CA120" s="985">
        <v>1521632</v>
      </c>
      <c r="CB120" s="985"/>
      <c r="CC120" s="985"/>
      <c r="CD120" s="985"/>
      <c r="CE120" s="985"/>
      <c r="CF120" s="999">
        <v>40.1</v>
      </c>
      <c r="CG120" s="1000"/>
      <c r="CH120" s="1000"/>
      <c r="CI120" s="1000"/>
      <c r="CJ120" s="1000"/>
      <c r="CK120" s="1065" t="s">
        <v>467</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v>2250987</v>
      </c>
      <c r="DH120" s="985"/>
      <c r="DI120" s="985"/>
      <c r="DJ120" s="985"/>
      <c r="DK120" s="985"/>
      <c r="DL120" s="985">
        <v>2449911</v>
      </c>
      <c r="DM120" s="985"/>
      <c r="DN120" s="985"/>
      <c r="DO120" s="985"/>
      <c r="DP120" s="985"/>
      <c r="DQ120" s="985">
        <v>2374290</v>
      </c>
      <c r="DR120" s="985"/>
      <c r="DS120" s="985"/>
      <c r="DT120" s="985"/>
      <c r="DU120" s="985"/>
      <c r="DV120" s="986">
        <v>62.6</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459</v>
      </c>
      <c r="AG121" s="1017"/>
      <c r="AH121" s="1017"/>
      <c r="AI121" s="1017"/>
      <c r="AJ121" s="1018"/>
      <c r="AK121" s="1019" t="s">
        <v>459</v>
      </c>
      <c r="AL121" s="1017"/>
      <c r="AM121" s="1017"/>
      <c r="AN121" s="1017"/>
      <c r="AO121" s="1018"/>
      <c r="AP121" s="1020" t="s">
        <v>459</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283944</v>
      </c>
      <c r="BR121" s="978"/>
      <c r="BS121" s="978"/>
      <c r="BT121" s="978"/>
      <c r="BU121" s="978"/>
      <c r="BV121" s="978">
        <v>244054</v>
      </c>
      <c r="BW121" s="978"/>
      <c r="BX121" s="978"/>
      <c r="BY121" s="978"/>
      <c r="BZ121" s="978"/>
      <c r="CA121" s="978">
        <v>225277</v>
      </c>
      <c r="CB121" s="978"/>
      <c r="CC121" s="978"/>
      <c r="CD121" s="978"/>
      <c r="CE121" s="978"/>
      <c r="CF121" s="972">
        <v>5.9</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t="s">
        <v>459</v>
      </c>
      <c r="DH121" s="978"/>
      <c r="DI121" s="978"/>
      <c r="DJ121" s="978"/>
      <c r="DK121" s="978"/>
      <c r="DL121" s="978" t="s">
        <v>128</v>
      </c>
      <c r="DM121" s="978"/>
      <c r="DN121" s="978"/>
      <c r="DO121" s="978"/>
      <c r="DP121" s="978"/>
      <c r="DQ121" s="978" t="s">
        <v>128</v>
      </c>
      <c r="DR121" s="978"/>
      <c r="DS121" s="978"/>
      <c r="DT121" s="978"/>
      <c r="DU121" s="978"/>
      <c r="DV121" s="979" t="s">
        <v>128</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459</v>
      </c>
      <c r="AL122" s="1017"/>
      <c r="AM122" s="1017"/>
      <c r="AN122" s="1017"/>
      <c r="AO122" s="1018"/>
      <c r="AP122" s="1020" t="s">
        <v>459</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5429078</v>
      </c>
      <c r="BR122" s="1056"/>
      <c r="BS122" s="1056"/>
      <c r="BT122" s="1056"/>
      <c r="BU122" s="1056"/>
      <c r="BV122" s="1056">
        <v>5502981</v>
      </c>
      <c r="BW122" s="1056"/>
      <c r="BX122" s="1056"/>
      <c r="BY122" s="1056"/>
      <c r="BZ122" s="1056"/>
      <c r="CA122" s="1056">
        <v>5779819</v>
      </c>
      <c r="CB122" s="1056"/>
      <c r="CC122" s="1056"/>
      <c r="CD122" s="1056"/>
      <c r="CE122" s="1056"/>
      <c r="CF122" s="1076">
        <v>152.4</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128</v>
      </c>
      <c r="DH122" s="978"/>
      <c r="DI122" s="978"/>
      <c r="DJ122" s="978"/>
      <c r="DK122" s="978"/>
      <c r="DL122" s="978" t="s">
        <v>128</v>
      </c>
      <c r="DM122" s="978"/>
      <c r="DN122" s="978"/>
      <c r="DO122" s="978"/>
      <c r="DP122" s="978"/>
      <c r="DQ122" s="978" t="s">
        <v>459</v>
      </c>
      <c r="DR122" s="978"/>
      <c r="DS122" s="978"/>
      <c r="DT122" s="978"/>
      <c r="DU122" s="978"/>
      <c r="DV122" s="979" t="s">
        <v>128</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459</v>
      </c>
      <c r="AB123" s="1017"/>
      <c r="AC123" s="1017"/>
      <c r="AD123" s="1017"/>
      <c r="AE123" s="1018"/>
      <c r="AF123" s="1019" t="s">
        <v>128</v>
      </c>
      <c r="AG123" s="1017"/>
      <c r="AH123" s="1017"/>
      <c r="AI123" s="1017"/>
      <c r="AJ123" s="1018"/>
      <c r="AK123" s="1019" t="s">
        <v>459</v>
      </c>
      <c r="AL123" s="1017"/>
      <c r="AM123" s="1017"/>
      <c r="AN123" s="1017"/>
      <c r="AO123" s="1018"/>
      <c r="AP123" s="1020" t="s">
        <v>128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471</v>
      </c>
      <c r="BP123" s="1064"/>
      <c r="BQ123" s="1123">
        <v>7835583</v>
      </c>
      <c r="BR123" s="1124"/>
      <c r="BS123" s="1124"/>
      <c r="BT123" s="1124"/>
      <c r="BU123" s="1124"/>
      <c r="BV123" s="1124">
        <v>7646810</v>
      </c>
      <c r="BW123" s="1124"/>
      <c r="BX123" s="1124"/>
      <c r="BY123" s="1124"/>
      <c r="BZ123" s="1124"/>
      <c r="CA123" s="1124">
        <v>7526728</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459</v>
      </c>
      <c r="DH123" s="1017"/>
      <c r="DI123" s="1017"/>
      <c r="DJ123" s="1017"/>
      <c r="DK123" s="1018"/>
      <c r="DL123" s="1019" t="s">
        <v>459</v>
      </c>
      <c r="DM123" s="1017"/>
      <c r="DN123" s="1017"/>
      <c r="DO123" s="1017"/>
      <c r="DP123" s="1018"/>
      <c r="DQ123" s="1019" t="s">
        <v>459</v>
      </c>
      <c r="DR123" s="1017"/>
      <c r="DS123" s="1017"/>
      <c r="DT123" s="1017"/>
      <c r="DU123" s="1018"/>
      <c r="DV123" s="1020" t="s">
        <v>459</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459</v>
      </c>
      <c r="AB124" s="1017"/>
      <c r="AC124" s="1017"/>
      <c r="AD124" s="1017"/>
      <c r="AE124" s="1018"/>
      <c r="AF124" s="1019" t="s">
        <v>459</v>
      </c>
      <c r="AG124" s="1017"/>
      <c r="AH124" s="1017"/>
      <c r="AI124" s="1017"/>
      <c r="AJ124" s="1018"/>
      <c r="AK124" s="1019" t="s">
        <v>459</v>
      </c>
      <c r="AL124" s="1017"/>
      <c r="AM124" s="1017"/>
      <c r="AN124" s="1017"/>
      <c r="AO124" s="1018"/>
      <c r="AP124" s="1020" t="s">
        <v>128</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25.5</v>
      </c>
      <c r="BR124" s="1086"/>
      <c r="BS124" s="1086"/>
      <c r="BT124" s="1086"/>
      <c r="BU124" s="1086"/>
      <c r="BV124" s="1086">
        <v>50.2</v>
      </c>
      <c r="BW124" s="1086"/>
      <c r="BX124" s="1086"/>
      <c r="BY124" s="1086"/>
      <c r="BZ124" s="1086"/>
      <c r="CA124" s="1086">
        <v>106</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459</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459</v>
      </c>
      <c r="AB125" s="1017"/>
      <c r="AC125" s="1017"/>
      <c r="AD125" s="1017"/>
      <c r="AE125" s="1018"/>
      <c r="AF125" s="1019" t="s">
        <v>128</v>
      </c>
      <c r="AG125" s="1017"/>
      <c r="AH125" s="1017"/>
      <c r="AI125" s="1017"/>
      <c r="AJ125" s="1018"/>
      <c r="AK125" s="1019" t="s">
        <v>128</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459</v>
      </c>
      <c r="DH125" s="985"/>
      <c r="DI125" s="985"/>
      <c r="DJ125" s="985"/>
      <c r="DK125" s="985"/>
      <c r="DL125" s="985" t="s">
        <v>128</v>
      </c>
      <c r="DM125" s="985"/>
      <c r="DN125" s="985"/>
      <c r="DO125" s="985"/>
      <c r="DP125" s="985"/>
      <c r="DQ125" s="985" t="s">
        <v>128</v>
      </c>
      <c r="DR125" s="985"/>
      <c r="DS125" s="985"/>
      <c r="DT125" s="985"/>
      <c r="DU125" s="985"/>
      <c r="DV125" s="986" t="s">
        <v>459</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459</v>
      </c>
      <c r="DR126" s="978"/>
      <c r="DS126" s="978"/>
      <c r="DT126" s="978"/>
      <c r="DU126" s="978"/>
      <c r="DV126" s="979" t="s">
        <v>128</v>
      </c>
      <c r="DW126" s="979"/>
      <c r="DX126" s="979"/>
      <c r="DY126" s="979"/>
      <c r="DZ126" s="980"/>
    </row>
    <row r="127" spans="1:130" s="248" customFormat="1" ht="26.25" customHeight="1" x14ac:dyDescent="0.15">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459</v>
      </c>
      <c r="AB127" s="1017"/>
      <c r="AC127" s="1017"/>
      <c r="AD127" s="1017"/>
      <c r="AE127" s="1018"/>
      <c r="AF127" s="1019" t="s">
        <v>459</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459</v>
      </c>
      <c r="DM127" s="978"/>
      <c r="DN127" s="978"/>
      <c r="DO127" s="978"/>
      <c r="DP127" s="978"/>
      <c r="DQ127" s="978" t="s">
        <v>459</v>
      </c>
      <c r="DR127" s="978"/>
      <c r="DS127" s="978"/>
      <c r="DT127" s="978"/>
      <c r="DU127" s="978"/>
      <c r="DV127" s="979" t="s">
        <v>128</v>
      </c>
      <c r="DW127" s="979"/>
      <c r="DX127" s="979"/>
      <c r="DY127" s="979"/>
      <c r="DZ127" s="980"/>
    </row>
    <row r="128" spans="1:130" s="248"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22474</v>
      </c>
      <c r="AB128" s="1106"/>
      <c r="AC128" s="1106"/>
      <c r="AD128" s="1106"/>
      <c r="AE128" s="1107"/>
      <c r="AF128" s="1108">
        <v>21445</v>
      </c>
      <c r="AG128" s="1106"/>
      <c r="AH128" s="1106"/>
      <c r="AI128" s="1106"/>
      <c r="AJ128" s="1107"/>
      <c r="AK128" s="1108">
        <v>22526</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459</v>
      </c>
      <c r="DM128" s="1098"/>
      <c r="DN128" s="1098"/>
      <c r="DO128" s="1098"/>
      <c r="DP128" s="1098"/>
      <c r="DQ128" s="1098" t="s">
        <v>459</v>
      </c>
      <c r="DR128" s="1098"/>
      <c r="DS128" s="1098"/>
      <c r="DT128" s="1098"/>
      <c r="DU128" s="1098"/>
      <c r="DV128" s="1099" t="s">
        <v>459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3932270</v>
      </c>
      <c r="AB129" s="1017"/>
      <c r="AC129" s="1017"/>
      <c r="AD129" s="1017"/>
      <c r="AE129" s="1018"/>
      <c r="AF129" s="1019">
        <v>4038896</v>
      </c>
      <c r="AG129" s="1017"/>
      <c r="AH129" s="1017"/>
      <c r="AI129" s="1017"/>
      <c r="AJ129" s="1018"/>
      <c r="AK129" s="1019">
        <v>4283811</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459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485208</v>
      </c>
      <c r="AB130" s="1017"/>
      <c r="AC130" s="1017"/>
      <c r="AD130" s="1017"/>
      <c r="AE130" s="1018"/>
      <c r="AF130" s="1019">
        <v>490391</v>
      </c>
      <c r="AG130" s="1017"/>
      <c r="AH130" s="1017"/>
      <c r="AI130" s="1017"/>
      <c r="AJ130" s="1018"/>
      <c r="AK130" s="1019">
        <v>491568</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6.2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3447062</v>
      </c>
      <c r="AB131" s="1042"/>
      <c r="AC131" s="1042"/>
      <c r="AD131" s="1042"/>
      <c r="AE131" s="1043"/>
      <c r="AF131" s="1041">
        <v>3548505</v>
      </c>
      <c r="AG131" s="1042"/>
      <c r="AH131" s="1042"/>
      <c r="AI131" s="1042"/>
      <c r="AJ131" s="1043"/>
      <c r="AK131" s="1041">
        <v>3792243</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v>106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5.7154469519999997</v>
      </c>
      <c r="AB132" s="1158"/>
      <c r="AC132" s="1158"/>
      <c r="AD132" s="1158"/>
      <c r="AE132" s="1159"/>
      <c r="AF132" s="1160">
        <v>6.0421332330000004</v>
      </c>
      <c r="AG132" s="1158"/>
      <c r="AH132" s="1158"/>
      <c r="AI132" s="1158"/>
      <c r="AJ132" s="1159"/>
      <c r="AK132" s="1160">
        <v>6.9070893050000004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5.3</v>
      </c>
      <c r="AB133" s="1141"/>
      <c r="AC133" s="1141"/>
      <c r="AD133" s="1141"/>
      <c r="AE133" s="1142"/>
      <c r="AF133" s="1140">
        <v>5.7</v>
      </c>
      <c r="AG133" s="1141"/>
      <c r="AH133" s="1141"/>
      <c r="AI133" s="1141"/>
      <c r="AJ133" s="1142"/>
      <c r="AK133" s="1140">
        <v>6.2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HcIbWR4WThxIL1WlMNT3Hv2Ctid6GGG0bezHK9vDqiiqRzBDfjxFl+74ye9xU6hWsv3AotzLom3bVXKAefY7Q==" saltValue="cMcioBv+kuGhfvMxS7NM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CKR4rgHhj26p4XnMYPsXKWupUF1I1Ar2h6eTZq1taZFaslkd+JRrOi5Z+Tpfixh5cRmNxHRV7P5bNvgsd83w==" saltValue="5L1QZzN66umr8dlHH1tL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h/qBcPMcQl5XasiYzJNvQ6/VKmphZFiGxj7DOks1ZJqzMyUBTYPex/IOdYvJ3JkDdTi0krzOClnWZV0c5m0w==" saltValue="i84wbloqqqHtFuCifhbM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1313676</v>
      </c>
      <c r="AP9" s="314">
        <v>65302</v>
      </c>
      <c r="AQ9" s="315">
        <v>90403</v>
      </c>
      <c r="AR9" s="316">
        <v>-27.8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171215</v>
      </c>
      <c r="AP10" s="317">
        <v>8511</v>
      </c>
      <c r="AQ10" s="318">
        <v>12167</v>
      </c>
      <c r="AR10" s="319">
        <v>-30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v>844</v>
      </c>
      <c r="AP11" s="317">
        <v>42</v>
      </c>
      <c r="AQ11" s="318">
        <v>380</v>
      </c>
      <c r="AR11" s="319">
        <v>-88.9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509</v>
      </c>
      <c r="AL12" s="1178"/>
      <c r="AM12" s="1178"/>
      <c r="AN12" s="1179"/>
      <c r="AO12" s="317" t="s">
        <v>510</v>
      </c>
      <c r="AP12" s="317" t="s">
        <v>510</v>
      </c>
      <c r="AQ12" s="318">
        <v>15</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t="s">
        <v>510</v>
      </c>
      <c r="AP13" s="317" t="s">
        <v>510</v>
      </c>
      <c r="AQ13" s="318">
        <v>3760</v>
      </c>
      <c r="AR13" s="319" t="s">
        <v>510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v>10824</v>
      </c>
      <c r="AP14" s="317">
        <v>538</v>
      </c>
      <c r="AQ14" s="318">
        <v>1994</v>
      </c>
      <c r="AR14" s="319">
        <v>-73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-94631</v>
      </c>
      <c r="AP15" s="317">
        <v>-4704</v>
      </c>
      <c r="AQ15" s="318">
        <v>-7282</v>
      </c>
      <c r="AR15" s="319">
        <v>-35.4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1401928</v>
      </c>
      <c r="AP16" s="317">
        <v>69689</v>
      </c>
      <c r="AQ16" s="318">
        <v>101438</v>
      </c>
      <c r="AR16" s="319">
        <v>-31.3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6.06</v>
      </c>
      <c r="AP21" s="331">
        <v>9.1999999999999993</v>
      </c>
      <c r="AQ21" s="332">
        <v>-3.14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98</v>
      </c>
      <c r="AP22" s="336">
        <v>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563382</v>
      </c>
      <c r="AP32" s="345">
        <v>28005</v>
      </c>
      <c r="AQ32" s="346">
        <v>48014</v>
      </c>
      <c r="AR32" s="347">
        <v>-41.7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166619</v>
      </c>
      <c r="AP35" s="345">
        <v>8282</v>
      </c>
      <c r="AQ35" s="346">
        <v>14725</v>
      </c>
      <c r="AR35" s="347">
        <v>-43.8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v>45838</v>
      </c>
      <c r="AP36" s="345">
        <v>2279</v>
      </c>
      <c r="AQ36" s="346">
        <v>3255</v>
      </c>
      <c r="AR36" s="347">
        <v>-30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t="s">
        <v>510</v>
      </c>
      <c r="AP37" s="345" t="s">
        <v>510</v>
      </c>
      <c r="AQ37" s="346">
        <v>482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v>189</v>
      </c>
      <c r="AP38" s="348">
        <v>9</v>
      </c>
      <c r="AQ38" s="349">
        <v>3</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v>-22526</v>
      </c>
      <c r="AP39" s="345">
        <v>-1120</v>
      </c>
      <c r="AQ39" s="346">
        <v>-3561</v>
      </c>
      <c r="AR39" s="347">
        <v>-68.5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-491568</v>
      </c>
      <c r="AP40" s="345">
        <v>-24435</v>
      </c>
      <c r="AQ40" s="346">
        <v>-44235</v>
      </c>
      <c r="AR40" s="347">
        <v>-44.8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261934</v>
      </c>
      <c r="AP41" s="345">
        <v>13021</v>
      </c>
      <c r="AQ41" s="346">
        <v>18685</v>
      </c>
      <c r="AR41" s="347">
        <v>-30.3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968437</v>
      </c>
      <c r="AN51" s="367">
        <v>50363</v>
      </c>
      <c r="AO51" s="368">
        <v>11</v>
      </c>
      <c r="AP51" s="369">
        <v>67293</v>
      </c>
      <c r="AQ51" s="370">
        <v>-3.1</v>
      </c>
      <c r="AR51" s="371">
        <v>14.1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49101</v>
      </c>
      <c r="AN52" s="375">
        <v>2553</v>
      </c>
      <c r="AO52" s="376">
        <v>-25</v>
      </c>
      <c r="AP52" s="377">
        <v>35076</v>
      </c>
      <c r="AQ52" s="378">
        <v>-8.1999999999999993</v>
      </c>
      <c r="AR52" s="379">
        <v>-16.8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702614</v>
      </c>
      <c r="AN53" s="367">
        <v>35871</v>
      </c>
      <c r="AO53" s="368">
        <v>-28.8</v>
      </c>
      <c r="AP53" s="369">
        <v>67343</v>
      </c>
      <c r="AQ53" s="370">
        <v>0.1</v>
      </c>
      <c r="AR53" s="371">
        <v>-28.9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11485</v>
      </c>
      <c r="AN54" s="375">
        <v>586</v>
      </c>
      <c r="AO54" s="376">
        <v>-77</v>
      </c>
      <c r="AP54" s="377">
        <v>32865</v>
      </c>
      <c r="AQ54" s="378">
        <v>-6.3</v>
      </c>
      <c r="AR54" s="379">
        <v>-70.7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594000</v>
      </c>
      <c r="AN55" s="367">
        <v>29985</v>
      </c>
      <c r="AO55" s="368">
        <v>-16.399999999999999</v>
      </c>
      <c r="AP55" s="369">
        <v>73475</v>
      </c>
      <c r="AQ55" s="370">
        <v>9.1</v>
      </c>
      <c r="AR55" s="371">
        <v>-25.5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124786</v>
      </c>
      <c r="AN56" s="375">
        <v>6299</v>
      </c>
      <c r="AO56" s="376">
        <v>974.9</v>
      </c>
      <c r="AP56" s="377">
        <v>43072</v>
      </c>
      <c r="AQ56" s="378">
        <v>31.1</v>
      </c>
      <c r="AR56" s="379">
        <v>943.8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1452580</v>
      </c>
      <c r="AN57" s="367">
        <v>72694</v>
      </c>
      <c r="AO57" s="368">
        <v>142.4</v>
      </c>
      <c r="AP57" s="369">
        <v>87464</v>
      </c>
      <c r="AQ57" s="370">
        <v>19</v>
      </c>
      <c r="AR57" s="371">
        <v>123.4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283230</v>
      </c>
      <c r="AN58" s="375">
        <v>14174</v>
      </c>
      <c r="AO58" s="376">
        <v>125</v>
      </c>
      <c r="AP58" s="377">
        <v>47479</v>
      </c>
      <c r="AQ58" s="378">
        <v>10.199999999999999</v>
      </c>
      <c r="AR58" s="379">
        <v>114.8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3435791</v>
      </c>
      <c r="AN59" s="367">
        <v>170790</v>
      </c>
      <c r="AO59" s="368">
        <v>134.9</v>
      </c>
      <c r="AP59" s="369">
        <v>96248</v>
      </c>
      <c r="AQ59" s="370">
        <v>10</v>
      </c>
      <c r="AR59" s="371">
        <v>124.9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87896</v>
      </c>
      <c r="AN60" s="375">
        <v>4369</v>
      </c>
      <c r="AO60" s="376">
        <v>-69.2</v>
      </c>
      <c r="AP60" s="377">
        <v>55768</v>
      </c>
      <c r="AQ60" s="378">
        <v>17.5</v>
      </c>
      <c r="AR60" s="379">
        <v>-86.7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1430684</v>
      </c>
      <c r="AN61" s="382">
        <v>71941</v>
      </c>
      <c r="AO61" s="383">
        <v>48.6</v>
      </c>
      <c r="AP61" s="384">
        <v>78365</v>
      </c>
      <c r="AQ61" s="385">
        <v>7</v>
      </c>
      <c r="AR61" s="371">
        <v>41.6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111300</v>
      </c>
      <c r="AN62" s="375">
        <v>5596</v>
      </c>
      <c r="AO62" s="376">
        <v>185.7</v>
      </c>
      <c r="AP62" s="377">
        <v>42852</v>
      </c>
      <c r="AQ62" s="378">
        <v>8.9</v>
      </c>
      <c r="AR62" s="379">
        <v>176.8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TuWV/MCyzcDvL9Knsx5dtSMId9vWec8Q+rxtpn8tphpS3fsAERcD1o2HRq+RexKqeMJzoYfUcBRFdCzBP+NcQ==" saltValue="pQdtkGt26bdEY2pCf4xc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cyhOK6yuqTE7r9LKeIQYrsezDpqOJUQYt7CBCYur4JQD0v9LBD5T+yzCLA2FQDxlZfeyjuZkFmz1feyNNZV9Aw==" saltValue="wCNg2WD+A+i+s7hOWq3f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cjXE3gHkBUGWfgib65DAAG9yATZDCmEVtPApmRFbhRPdyowG/JFh0Eh2ybD9ilc8wPP7IL+np/IkGKMZ8yR82Q==" saltValue="JN60eB939VvNsrJANDFW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39.21</v>
      </c>
      <c r="G47" s="12">
        <v>39.549999999999997</v>
      </c>
      <c r="H47" s="12">
        <v>38.58</v>
      </c>
      <c r="I47" s="12">
        <v>37.35</v>
      </c>
      <c r="J47" s="13">
        <v>28.96</v>
      </c>
    </row>
    <row r="48" spans="2:10" ht="57.75" customHeight="1" x14ac:dyDescent="0.15">
      <c r="B48" s="14"/>
      <c r="C48" s="1202" t="s">
        <v>4</v>
      </c>
      <c r="D48" s="1202"/>
      <c r="E48" s="1203"/>
      <c r="F48" s="15">
        <v>8.3800000000000008</v>
      </c>
      <c r="G48" s="16">
        <v>3.91</v>
      </c>
      <c r="H48" s="16">
        <v>2.35</v>
      </c>
      <c r="I48" s="16">
        <v>1.29</v>
      </c>
      <c r="J48" s="17">
        <v>2.6</v>
      </c>
    </row>
    <row r="49" spans="2:10" ht="57.75" customHeight="1" thickBot="1" x14ac:dyDescent="0.2">
      <c r="B49" s="18"/>
      <c r="C49" s="1204" t="s">
        <v>5</v>
      </c>
      <c r="D49" s="1204"/>
      <c r="E49" s="1205"/>
      <c r="F49" s="19">
        <v>2.4900000000000002</v>
      </c>
      <c r="G49" s="20" t="s">
        <v>556</v>
      </c>
      <c r="H49" s="20" t="s">
        <v>557</v>
      </c>
      <c r="I49" s="20" t="s">
        <v>558</v>
      </c>
      <c r="J49" s="21" t="s">
        <v>559</v>
      </c>
    </row>
    <row r="50" spans="2:10" ht="13.5" customHeight="1" x14ac:dyDescent="0.15"/>
  </sheetData>
  <sheetProtection algorithmName="SHA-512" hashValue="UU7HVDyyjQsf4ozsb+U0n5YdnRfIC2YGdm4aKqxgls7O5cqJSV8ySX4DBciWadNYEZnP4fr2AAED2xgJEXKMKg==" saltValue="Q3MUQJ/uqBGZDBXFEnbu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560</v>
      </c>
      <c r="D34" s="1212"/>
      <c r="E34" s="1213"/>
      <c r="F34" s="32">
        <v>6.68</v>
      </c>
      <c r="G34" s="33">
        <v>6.49</v>
      </c>
      <c r="H34" s="33">
        <v>6.05</v>
      </c>
      <c r="I34" s="33">
        <v>6.13</v>
      </c>
      <c r="J34" s="34">
        <v>6.97</v>
      </c>
      <c r="K34" s="22"/>
      <c r="L34" s="22"/>
      <c r="M34" s="22"/>
      <c r="N34" s="22"/>
      <c r="O34" s="22"/>
      <c r="P34" s="22"/>
    </row>
    <row r="35" spans="1:16" ht="39" customHeight="1" x14ac:dyDescent="0.15">
      <c r="A35" s="22"/>
      <c r="B35" s="35"/>
      <c r="C35" s="1206" t="s">
        <v>561</v>
      </c>
      <c r="D35" s="1207"/>
      <c r="E35" s="1208"/>
      <c r="F35" s="36">
        <v>8.3699999999999992</v>
      </c>
      <c r="G35" s="37">
        <v>4.05</v>
      </c>
      <c r="H35" s="37">
        <v>2.34</v>
      </c>
      <c r="I35" s="37">
        <v>1.28</v>
      </c>
      <c r="J35" s="38">
        <v>2.59</v>
      </c>
      <c r="K35" s="22"/>
      <c r="L35" s="22"/>
      <c r="M35" s="22"/>
      <c r="N35" s="22"/>
      <c r="O35" s="22"/>
      <c r="P35" s="22"/>
    </row>
    <row r="36" spans="1:16" ht="39" customHeight="1" x14ac:dyDescent="0.15">
      <c r="A36" s="22"/>
      <c r="B36" s="35"/>
      <c r="C36" s="1206" t="s">
        <v>562</v>
      </c>
      <c r="D36" s="1207"/>
      <c r="E36" s="1208"/>
      <c r="F36" s="36">
        <v>0.16</v>
      </c>
      <c r="G36" s="37">
        <v>0.12</v>
      </c>
      <c r="H36" s="37">
        <v>0.08</v>
      </c>
      <c r="I36" s="37">
        <v>0.14000000000000001</v>
      </c>
      <c r="J36" s="38">
        <v>0.51</v>
      </c>
      <c r="K36" s="22"/>
      <c r="L36" s="22"/>
      <c r="M36" s="22"/>
      <c r="N36" s="22"/>
      <c r="O36" s="22"/>
      <c r="P36" s="22"/>
    </row>
    <row r="37" spans="1:16" ht="39" customHeight="1" x14ac:dyDescent="0.15">
      <c r="A37" s="22"/>
      <c r="B37" s="35"/>
      <c r="C37" s="1206" t="s">
        <v>563</v>
      </c>
      <c r="D37" s="1207"/>
      <c r="E37" s="1208"/>
      <c r="F37" s="36">
        <v>0.11</v>
      </c>
      <c r="G37" s="37">
        <v>7.0000000000000007E-2</v>
      </c>
      <c r="H37" s="37">
        <v>0.11</v>
      </c>
      <c r="I37" s="37">
        <v>7.0000000000000007E-2</v>
      </c>
      <c r="J37" s="38">
        <v>0.03</v>
      </c>
      <c r="K37" s="22"/>
      <c r="L37" s="22"/>
      <c r="M37" s="22"/>
      <c r="N37" s="22"/>
      <c r="O37" s="22"/>
      <c r="P37" s="22"/>
    </row>
    <row r="38" spans="1:16" ht="39" customHeight="1" x14ac:dyDescent="0.15">
      <c r="A38" s="22"/>
      <c r="B38" s="35"/>
      <c r="C38" s="1206" t="s">
        <v>564</v>
      </c>
      <c r="D38" s="1207"/>
      <c r="E38" s="1208"/>
      <c r="F38" s="36">
        <v>0.01</v>
      </c>
      <c r="G38" s="37">
        <v>0.01</v>
      </c>
      <c r="H38" s="37">
        <v>0.03</v>
      </c>
      <c r="I38" s="37">
        <v>0</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566</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4S6dvryyLxs9fgKm2H6lNtF3xtzlwQHMBzmc6Exv2MseVQ8853WY1M1MD0RN+QjtQEyZCqv/VXnuYQSA2fZew==" saltValue="4NhC5p2bpDjwhv9fmB3G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484</v>
      </c>
      <c r="L45" s="60">
        <v>500</v>
      </c>
      <c r="M45" s="60">
        <v>527</v>
      </c>
      <c r="N45" s="60">
        <v>540</v>
      </c>
      <c r="O45" s="61">
        <v>563</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14</v>
      </c>
      <c r="F48" s="1222"/>
      <c r="G48" s="1222"/>
      <c r="H48" s="1222"/>
      <c r="I48" s="1222"/>
      <c r="J48" s="1223"/>
      <c r="K48" s="63">
        <v>125</v>
      </c>
      <c r="L48" s="64">
        <v>132</v>
      </c>
      <c r="M48" s="64">
        <v>144</v>
      </c>
      <c r="N48" s="64">
        <v>146</v>
      </c>
      <c r="O48" s="65">
        <v>167</v>
      </c>
      <c r="P48" s="48"/>
      <c r="Q48" s="48"/>
      <c r="R48" s="48"/>
      <c r="S48" s="48"/>
      <c r="T48" s="48"/>
      <c r="U48" s="48"/>
    </row>
    <row r="49" spans="1:21" ht="30.75" customHeight="1" x14ac:dyDescent="0.15">
      <c r="A49" s="48"/>
      <c r="B49" s="1216"/>
      <c r="C49" s="1217"/>
      <c r="D49" s="62"/>
      <c r="E49" s="1222" t="s">
        <v>15</v>
      </c>
      <c r="F49" s="1222"/>
      <c r="G49" s="1222"/>
      <c r="H49" s="1222"/>
      <c r="I49" s="1222"/>
      <c r="J49" s="1223"/>
      <c r="K49" s="63">
        <v>42</v>
      </c>
      <c r="L49" s="64">
        <v>59</v>
      </c>
      <c r="M49" s="64">
        <v>34</v>
      </c>
      <c r="N49" s="64">
        <v>40</v>
      </c>
      <c r="O49" s="65">
        <v>46</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510</v>
      </c>
      <c r="L50" s="64" t="s">
        <v>510</v>
      </c>
      <c r="M50" s="64" t="s">
        <v>510</v>
      </c>
      <c r="N50" s="64" t="s">
        <v>510</v>
      </c>
      <c r="O50" s="65" t="s">
        <v>510</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494</v>
      </c>
      <c r="L52" s="64">
        <v>506</v>
      </c>
      <c r="M52" s="64">
        <v>508</v>
      </c>
      <c r="N52" s="64">
        <v>512</v>
      </c>
      <c r="O52" s="65">
        <v>514</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157</v>
      </c>
      <c r="L53" s="69">
        <v>185</v>
      </c>
      <c r="M53" s="69">
        <v>197</v>
      </c>
      <c r="N53" s="69">
        <v>214</v>
      </c>
      <c r="O53" s="70">
        <v>262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DrZSv72S18y2mUaGopYcWVfY1IMXzygjge2qhVFVzZ7vxiBvwK+pD0TFbBXhoFUPC1DIEgw42nCtoKZgktlw==" saltValue="M0PJlK7/Ufeclc1mHHNp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40" t="s">
        <v>29</v>
      </c>
      <c r="C41" s="1241"/>
      <c r="D41" s="102"/>
      <c r="E41" s="1246" t="s">
        <v>30</v>
      </c>
      <c r="F41" s="1246"/>
      <c r="G41" s="1246"/>
      <c r="H41" s="1247"/>
      <c r="I41" s="103">
        <v>6230</v>
      </c>
      <c r="J41" s="104">
        <v>6097</v>
      </c>
      <c r="K41" s="104">
        <v>5985</v>
      </c>
      <c r="L41" s="104">
        <v>6421</v>
      </c>
      <c r="M41" s="105">
        <v>8470</v>
      </c>
    </row>
    <row r="42" spans="2:13" ht="27.75" customHeight="1" x14ac:dyDescent="0.15">
      <c r="B42" s="1242"/>
      <c r="C42" s="1243"/>
      <c r="D42" s="106"/>
      <c r="E42" s="1248" t="s">
        <v>31</v>
      </c>
      <c r="F42" s="1248"/>
      <c r="G42" s="1248"/>
      <c r="H42" s="1249"/>
      <c r="I42" s="107" t="s">
        <v>510</v>
      </c>
      <c r="J42" s="108" t="s">
        <v>510</v>
      </c>
      <c r="K42" s="108" t="s">
        <v>510</v>
      </c>
      <c r="L42" s="108" t="s">
        <v>510</v>
      </c>
      <c r="M42" s="109" t="s">
        <v>510</v>
      </c>
    </row>
    <row r="43" spans="2:13" ht="27.75" customHeight="1" x14ac:dyDescent="0.15">
      <c r="B43" s="1242"/>
      <c r="C43" s="1243"/>
      <c r="D43" s="106"/>
      <c r="E43" s="1248" t="s">
        <v>32</v>
      </c>
      <c r="F43" s="1248"/>
      <c r="G43" s="1248"/>
      <c r="H43" s="1249"/>
      <c r="I43" s="107">
        <v>2595</v>
      </c>
      <c r="J43" s="108">
        <v>2280</v>
      </c>
      <c r="K43" s="108">
        <v>2251</v>
      </c>
      <c r="L43" s="108">
        <v>2450</v>
      </c>
      <c r="M43" s="109">
        <v>2374</v>
      </c>
    </row>
    <row r="44" spans="2:13" ht="27.75" customHeight="1" x14ac:dyDescent="0.15">
      <c r="B44" s="1242"/>
      <c r="C44" s="1243"/>
      <c r="D44" s="106"/>
      <c r="E44" s="1248" t="s">
        <v>33</v>
      </c>
      <c r="F44" s="1248"/>
      <c r="G44" s="1248"/>
      <c r="H44" s="1249"/>
      <c r="I44" s="107">
        <v>458</v>
      </c>
      <c r="J44" s="108">
        <v>427</v>
      </c>
      <c r="K44" s="108">
        <v>351</v>
      </c>
      <c r="L44" s="108">
        <v>427</v>
      </c>
      <c r="M44" s="109">
        <v>533</v>
      </c>
    </row>
    <row r="45" spans="2:13" ht="27.75" customHeight="1" x14ac:dyDescent="0.15">
      <c r="B45" s="1242"/>
      <c r="C45" s="1243"/>
      <c r="D45" s="106"/>
      <c r="E45" s="1248" t="s">
        <v>34</v>
      </c>
      <c r="F45" s="1248"/>
      <c r="G45" s="1248"/>
      <c r="H45" s="1249"/>
      <c r="I45" s="107">
        <v>154</v>
      </c>
      <c r="J45" s="108">
        <v>210</v>
      </c>
      <c r="K45" s="108">
        <v>129</v>
      </c>
      <c r="L45" s="108">
        <v>130</v>
      </c>
      <c r="M45" s="109">
        <v>172</v>
      </c>
    </row>
    <row r="46" spans="2:13" ht="27.75" customHeight="1" x14ac:dyDescent="0.15">
      <c r="B46" s="1242"/>
      <c r="C46" s="1243"/>
      <c r="D46" s="110"/>
      <c r="E46" s="1248" t="s">
        <v>35</v>
      </c>
      <c r="F46" s="1248"/>
      <c r="G46" s="1248"/>
      <c r="H46" s="1249"/>
      <c r="I46" s="107" t="s">
        <v>510</v>
      </c>
      <c r="J46" s="108" t="s">
        <v>510</v>
      </c>
      <c r="K46" s="108" t="s">
        <v>510</v>
      </c>
      <c r="L46" s="108" t="s">
        <v>510</v>
      </c>
      <c r="M46" s="109" t="s">
        <v>510</v>
      </c>
    </row>
    <row r="47" spans="2:13" ht="27.75" customHeight="1" x14ac:dyDescent="0.15">
      <c r="B47" s="1242"/>
      <c r="C47" s="1243"/>
      <c r="D47" s="111"/>
      <c r="E47" s="1250" t="s">
        <v>36</v>
      </c>
      <c r="F47" s="1251"/>
      <c r="G47" s="1251"/>
      <c r="H47" s="1252"/>
      <c r="I47" s="107" t="s">
        <v>510</v>
      </c>
      <c r="J47" s="108" t="s">
        <v>510</v>
      </c>
      <c r="K47" s="108" t="s">
        <v>510</v>
      </c>
      <c r="L47" s="108" t="s">
        <v>510</v>
      </c>
      <c r="M47" s="109" t="s">
        <v>510</v>
      </c>
    </row>
    <row r="48" spans="2:13" ht="27.75" customHeight="1" x14ac:dyDescent="0.15">
      <c r="B48" s="1242"/>
      <c r="C48" s="1243"/>
      <c r="D48" s="106"/>
      <c r="E48" s="1248" t="s">
        <v>37</v>
      </c>
      <c r="F48" s="1248"/>
      <c r="G48" s="1248"/>
      <c r="H48" s="1249"/>
      <c r="I48" s="107" t="s">
        <v>510</v>
      </c>
      <c r="J48" s="108" t="s">
        <v>510</v>
      </c>
      <c r="K48" s="108" t="s">
        <v>510</v>
      </c>
      <c r="L48" s="108" t="s">
        <v>510</v>
      </c>
      <c r="M48" s="109" t="s">
        <v>510</v>
      </c>
    </row>
    <row r="49" spans="2:13" ht="27.75" customHeight="1" x14ac:dyDescent="0.15">
      <c r="B49" s="1244"/>
      <c r="C49" s="1245"/>
      <c r="D49" s="106"/>
      <c r="E49" s="1248" t="s">
        <v>38</v>
      </c>
      <c r="F49" s="1248"/>
      <c r="G49" s="1248"/>
      <c r="H49" s="1249"/>
      <c r="I49" s="107" t="s">
        <v>510</v>
      </c>
      <c r="J49" s="108" t="s">
        <v>510</v>
      </c>
      <c r="K49" s="108" t="s">
        <v>510</v>
      </c>
      <c r="L49" s="108" t="s">
        <v>510</v>
      </c>
      <c r="M49" s="109" t="s">
        <v>510</v>
      </c>
    </row>
    <row r="50" spans="2:13" ht="27.75" customHeight="1" x14ac:dyDescent="0.15">
      <c r="B50" s="1253" t="s">
        <v>39</v>
      </c>
      <c r="C50" s="1254"/>
      <c r="D50" s="112"/>
      <c r="E50" s="1248" t="s">
        <v>40</v>
      </c>
      <c r="F50" s="1248"/>
      <c r="G50" s="1248"/>
      <c r="H50" s="1249"/>
      <c r="I50" s="107">
        <v>1888</v>
      </c>
      <c r="J50" s="108">
        <v>2069</v>
      </c>
      <c r="K50" s="108">
        <v>2123</v>
      </c>
      <c r="L50" s="108">
        <v>1900</v>
      </c>
      <c r="M50" s="109">
        <v>1522</v>
      </c>
    </row>
    <row r="51" spans="2:13" ht="27.75" customHeight="1" x14ac:dyDescent="0.15">
      <c r="B51" s="1242"/>
      <c r="C51" s="1243"/>
      <c r="D51" s="106"/>
      <c r="E51" s="1248" t="s">
        <v>41</v>
      </c>
      <c r="F51" s="1248"/>
      <c r="G51" s="1248"/>
      <c r="H51" s="1249"/>
      <c r="I51" s="107">
        <v>372</v>
      </c>
      <c r="J51" s="108">
        <v>324</v>
      </c>
      <c r="K51" s="108">
        <v>284</v>
      </c>
      <c r="L51" s="108">
        <v>244</v>
      </c>
      <c r="M51" s="109">
        <v>225</v>
      </c>
    </row>
    <row r="52" spans="2:13" ht="27.75" customHeight="1" x14ac:dyDescent="0.15">
      <c r="B52" s="1244"/>
      <c r="C52" s="1245"/>
      <c r="D52" s="106"/>
      <c r="E52" s="1248" t="s">
        <v>42</v>
      </c>
      <c r="F52" s="1248"/>
      <c r="G52" s="1248"/>
      <c r="H52" s="1249"/>
      <c r="I52" s="107">
        <v>5621</v>
      </c>
      <c r="J52" s="108">
        <v>5475</v>
      </c>
      <c r="K52" s="108">
        <v>5429</v>
      </c>
      <c r="L52" s="108">
        <v>5503</v>
      </c>
      <c r="M52" s="109">
        <v>5780</v>
      </c>
    </row>
    <row r="53" spans="2:13" ht="27.75" customHeight="1" thickBot="1" x14ac:dyDescent="0.2">
      <c r="B53" s="1255" t="s">
        <v>43</v>
      </c>
      <c r="C53" s="1256"/>
      <c r="D53" s="113"/>
      <c r="E53" s="1257" t="s">
        <v>44</v>
      </c>
      <c r="F53" s="1257"/>
      <c r="G53" s="1257"/>
      <c r="H53" s="1258"/>
      <c r="I53" s="114">
        <v>1556</v>
      </c>
      <c r="J53" s="115">
        <v>1147</v>
      </c>
      <c r="K53" s="115">
        <v>880</v>
      </c>
      <c r="L53" s="115">
        <v>1781</v>
      </c>
      <c r="M53" s="116">
        <v>4022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PygBMqBrnCeQlGCNtEY29sOd7j0os5jtG30pSzNxhDAqnX7IxWDTpwKul4B6vIJTt7PPd9TBRNThFo490A5g==" saltValue="bJpWUoqI1yEy0TKRkauE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O61" sqref="O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47</v>
      </c>
      <c r="D55" s="1267"/>
      <c r="E55" s="1268"/>
      <c r="F55" s="128">
        <v>1517</v>
      </c>
      <c r="G55" s="128">
        <v>1509</v>
      </c>
      <c r="H55" s="129">
        <v>1241</v>
      </c>
    </row>
    <row r="56" spans="2:8" ht="52.5" customHeight="1" x14ac:dyDescent="0.15">
      <c r="B56" s="130"/>
      <c r="C56" s="1269" t="s">
        <v>48</v>
      </c>
      <c r="D56" s="1269"/>
      <c r="E56" s="1270"/>
      <c r="F56" s="131">
        <v>107</v>
      </c>
      <c r="G56" s="131">
        <v>107</v>
      </c>
      <c r="H56" s="132">
        <v>107</v>
      </c>
    </row>
    <row r="57" spans="2:8" ht="53.25" customHeight="1" x14ac:dyDescent="0.15">
      <c r="B57" s="130"/>
      <c r="C57" s="1271" t="s">
        <v>49</v>
      </c>
      <c r="D57" s="1271"/>
      <c r="E57" s="1272"/>
      <c r="F57" s="133">
        <v>499</v>
      </c>
      <c r="G57" s="133">
        <v>284</v>
      </c>
      <c r="H57" s="134">
        <v>174</v>
      </c>
    </row>
    <row r="58" spans="2:8" ht="45.75" customHeight="1" x14ac:dyDescent="0.15">
      <c r="B58" s="135"/>
      <c r="C58" s="1259" t="s">
        <v>573</v>
      </c>
      <c r="D58" s="1260"/>
      <c r="E58" s="1261"/>
      <c r="F58" s="136">
        <v>53</v>
      </c>
      <c r="G58" s="136">
        <v>53</v>
      </c>
      <c r="H58" s="137">
        <v>53</v>
      </c>
    </row>
    <row r="59" spans="2:8" ht="45.75" customHeight="1" x14ac:dyDescent="0.15">
      <c r="B59" s="135"/>
      <c r="C59" s="1259" t="s">
        <v>574</v>
      </c>
      <c r="D59" s="1260"/>
      <c r="E59" s="1261"/>
      <c r="F59" s="136">
        <v>372</v>
      </c>
      <c r="G59" s="136">
        <v>153</v>
      </c>
      <c r="H59" s="137">
        <v>42</v>
      </c>
    </row>
    <row r="60" spans="2:8" ht="45.75" customHeight="1" x14ac:dyDescent="0.15">
      <c r="B60" s="135"/>
      <c r="C60" s="1259" t="s">
        <v>575</v>
      </c>
      <c r="D60" s="1260"/>
      <c r="E60" s="1261"/>
      <c r="F60" s="136">
        <v>25</v>
      </c>
      <c r="G60" s="136">
        <v>30</v>
      </c>
      <c r="H60" s="137">
        <v>30</v>
      </c>
    </row>
    <row r="61" spans="2:8" ht="45.75" customHeight="1" x14ac:dyDescent="0.15">
      <c r="B61" s="135"/>
      <c r="C61" s="1259" t="s">
        <v>576</v>
      </c>
      <c r="D61" s="1260"/>
      <c r="E61" s="1261"/>
      <c r="F61" s="136">
        <v>26</v>
      </c>
      <c r="G61" s="136">
        <v>26</v>
      </c>
      <c r="H61" s="137">
        <v>26</v>
      </c>
    </row>
    <row r="62" spans="2:8" ht="45.75" customHeight="1" thickBot="1" x14ac:dyDescent="0.2">
      <c r="B62" s="138"/>
      <c r="C62" s="1262" t="s">
        <v>577</v>
      </c>
      <c r="D62" s="1263"/>
      <c r="E62" s="1264"/>
      <c r="F62" s="139">
        <v>16</v>
      </c>
      <c r="G62" s="139">
        <v>15</v>
      </c>
      <c r="H62" s="140">
        <v>15</v>
      </c>
    </row>
    <row r="63" spans="2:8" ht="52.5" customHeight="1" thickBot="1" x14ac:dyDescent="0.2">
      <c r="B63" s="141"/>
      <c r="C63" s="1265" t="s">
        <v>50</v>
      </c>
      <c r="D63" s="1265"/>
      <c r="E63" s="1266"/>
      <c r="F63" s="142">
        <v>2123</v>
      </c>
      <c r="G63" s="142">
        <v>1900</v>
      </c>
      <c r="H63" s="143">
        <v>1522</v>
      </c>
    </row>
    <row r="64" spans="2:8" ht="15" customHeight="1" x14ac:dyDescent="0.15"/>
  </sheetData>
  <sheetProtection algorithmName="SHA-512" hashValue="79w5QIITR0O6sahJJpmw502yhfk9+qaH/tGujsZFUeMxMcvb/1IukcO9hPEyWBgN8neJh0q1s0DSWWhXpsWLNg==" saltValue="bkU+XUxu4O9etVp3v2CI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50363</v>
      </c>
      <c r="E3" s="162"/>
      <c r="F3" s="163">
        <v>67293</v>
      </c>
      <c r="G3" s="164"/>
      <c r="H3" s="165"/>
    </row>
    <row r="4" spans="1:8" x14ac:dyDescent="0.15">
      <c r="A4" s="166"/>
      <c r="B4" s="167"/>
      <c r="C4" s="168"/>
      <c r="D4" s="169">
        <v>2553</v>
      </c>
      <c r="E4" s="170"/>
      <c r="F4" s="171">
        <v>35076</v>
      </c>
      <c r="G4" s="172"/>
      <c r="H4" s="173"/>
    </row>
    <row r="5" spans="1:8" x14ac:dyDescent="0.15">
      <c r="A5" s="154" t="s">
        <v>543</v>
      </c>
      <c r="B5" s="159"/>
      <c r="C5" s="160"/>
      <c r="D5" s="161">
        <v>35871</v>
      </c>
      <c r="E5" s="162"/>
      <c r="F5" s="163">
        <v>67343</v>
      </c>
      <c r="G5" s="164"/>
      <c r="H5" s="165"/>
    </row>
    <row r="6" spans="1:8" x14ac:dyDescent="0.15">
      <c r="A6" s="166"/>
      <c r="B6" s="167"/>
      <c r="C6" s="168"/>
      <c r="D6" s="169">
        <v>586</v>
      </c>
      <c r="E6" s="170"/>
      <c r="F6" s="171">
        <v>32865</v>
      </c>
      <c r="G6" s="172"/>
      <c r="H6" s="173"/>
    </row>
    <row r="7" spans="1:8" x14ac:dyDescent="0.15">
      <c r="A7" s="154" t="s">
        <v>544</v>
      </c>
      <c r="B7" s="159"/>
      <c r="C7" s="160"/>
      <c r="D7" s="161">
        <v>29985</v>
      </c>
      <c r="E7" s="162"/>
      <c r="F7" s="163">
        <v>73475</v>
      </c>
      <c r="G7" s="164"/>
      <c r="H7" s="165"/>
    </row>
    <row r="8" spans="1:8" x14ac:dyDescent="0.15">
      <c r="A8" s="166"/>
      <c r="B8" s="167"/>
      <c r="C8" s="168"/>
      <c r="D8" s="169">
        <v>6299</v>
      </c>
      <c r="E8" s="170"/>
      <c r="F8" s="171">
        <v>43072</v>
      </c>
      <c r="G8" s="172"/>
      <c r="H8" s="173"/>
    </row>
    <row r="9" spans="1:8" x14ac:dyDescent="0.15">
      <c r="A9" s="154" t="s">
        <v>545</v>
      </c>
      <c r="B9" s="159"/>
      <c r="C9" s="160"/>
      <c r="D9" s="161">
        <v>72694</v>
      </c>
      <c r="E9" s="162"/>
      <c r="F9" s="163">
        <v>87464</v>
      </c>
      <c r="G9" s="164"/>
      <c r="H9" s="165"/>
    </row>
    <row r="10" spans="1:8" x14ac:dyDescent="0.15">
      <c r="A10" s="166"/>
      <c r="B10" s="167"/>
      <c r="C10" s="168"/>
      <c r="D10" s="169">
        <v>14174</v>
      </c>
      <c r="E10" s="170"/>
      <c r="F10" s="171">
        <v>47479</v>
      </c>
      <c r="G10" s="172"/>
      <c r="H10" s="173"/>
    </row>
    <row r="11" spans="1:8" x14ac:dyDescent="0.15">
      <c r="A11" s="154" t="s">
        <v>546</v>
      </c>
      <c r="B11" s="159"/>
      <c r="C11" s="160"/>
      <c r="D11" s="161">
        <v>170790</v>
      </c>
      <c r="E11" s="162"/>
      <c r="F11" s="163">
        <v>96248</v>
      </c>
      <c r="G11" s="164"/>
      <c r="H11" s="165"/>
    </row>
    <row r="12" spans="1:8" x14ac:dyDescent="0.15">
      <c r="A12" s="166"/>
      <c r="B12" s="167"/>
      <c r="C12" s="174"/>
      <c r="D12" s="169">
        <v>4369</v>
      </c>
      <c r="E12" s="170"/>
      <c r="F12" s="171">
        <v>55768</v>
      </c>
      <c r="G12" s="172"/>
      <c r="H12" s="173"/>
    </row>
    <row r="13" spans="1:8" x14ac:dyDescent="0.15">
      <c r="A13" s="154"/>
      <c r="B13" s="159"/>
      <c r="C13" s="175"/>
      <c r="D13" s="176">
        <v>71941</v>
      </c>
      <c r="E13" s="177"/>
      <c r="F13" s="178">
        <v>78365</v>
      </c>
      <c r="G13" s="179"/>
      <c r="H13" s="165"/>
    </row>
    <row r="14" spans="1:8" x14ac:dyDescent="0.15">
      <c r="A14" s="166"/>
      <c r="B14" s="167"/>
      <c r="C14" s="168"/>
      <c r="D14" s="169">
        <v>5596</v>
      </c>
      <c r="E14" s="170"/>
      <c r="F14" s="171">
        <v>42852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8.3800000000000008</v>
      </c>
      <c r="C19" s="180">
        <f>ROUND(VALUE(SUBSTITUTE(実質収支比率等に係る経年分析!G$48,"▲","-")),2)</f>
        <v>3.91</v>
      </c>
      <c r="D19" s="180">
        <f>ROUND(VALUE(SUBSTITUTE(実質収支比率等に係る経年分析!H$48,"▲","-")),2)</f>
        <v>2.35</v>
      </c>
      <c r="E19" s="180">
        <f>ROUND(VALUE(SUBSTITUTE(実質収支比率等に係る経年分析!I$48,"▲","-")),2)</f>
        <v>1.29</v>
      </c>
      <c r="F19" s="180">
        <f>ROUND(VALUE(SUBSTITUTE(実質収支比率等に係る経年分析!J$48,"▲","-")),2)</f>
        <v>2.6</v>
      </c>
    </row>
    <row r="20" spans="1:11" x14ac:dyDescent="0.15">
      <c r="A20" s="180" t="s">
        <v>54</v>
      </c>
      <c r="B20" s="180">
        <f>ROUND(VALUE(SUBSTITUTE(実質収支比率等に係る経年分析!F$47,"▲","-")),2)</f>
        <v>39.21</v>
      </c>
      <c r="C20" s="180">
        <f>ROUND(VALUE(SUBSTITUTE(実質収支比率等に係る経年分析!G$47,"▲","-")),2)</f>
        <v>39.549999999999997</v>
      </c>
      <c r="D20" s="180">
        <f>ROUND(VALUE(SUBSTITUTE(実質収支比率等に係る経年分析!H$47,"▲","-")),2)</f>
        <v>38.58</v>
      </c>
      <c r="E20" s="180">
        <f>ROUND(VALUE(SUBSTITUTE(実質収支比率等に係る経年分析!I$47,"▲","-")),2)</f>
        <v>37.35</v>
      </c>
      <c r="F20" s="180">
        <f>ROUND(VALUE(SUBSTITUTE(実質収支比率等に係る経年分析!J$47,"▲","-")),2)</f>
        <v>28.96</v>
      </c>
    </row>
    <row r="21" spans="1:11" x14ac:dyDescent="0.15">
      <c r="A21" s="180" t="s">
        <v>55</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-7.38</v>
      </c>
      <c r="D21" s="180">
        <f>IF(ISNUMBER(VALUE(SUBSTITUTE(実質収支比率等に係る経年分析!H$49,"▲","-"))),ROUND(VALUE(SUBSTITUTE(実質収支比率等に係る経年分析!H$49,"▲","-")),2),NA())</f>
        <v>-4.05</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-5.62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494</v>
      </c>
      <c r="E42" s="182"/>
      <c r="F42" s="182"/>
      <c r="G42" s="182">
        <f>'実質公債費比率（分子）の構造'!L$52</f>
        <v>506</v>
      </c>
      <c r="H42" s="182"/>
      <c r="I42" s="182"/>
      <c r="J42" s="182">
        <f>'実質公債費比率（分子）の構造'!M$52</f>
        <v>508</v>
      </c>
      <c r="K42" s="182"/>
      <c r="L42" s="182"/>
      <c r="M42" s="182">
        <f>'実質公債費比率（分子）の構造'!N$52</f>
        <v>512</v>
      </c>
      <c r="N42" s="182"/>
      <c r="O42" s="182"/>
      <c r="P42" s="182">
        <f>'実質公債費比率（分子）の構造'!O$52</f>
        <v>514</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42</v>
      </c>
      <c r="C45" s="182"/>
      <c r="D45" s="182"/>
      <c r="E45" s="182">
        <f>'実質公債費比率（分子）の構造'!L$49</f>
        <v>59</v>
      </c>
      <c r="F45" s="182"/>
      <c r="G45" s="182"/>
      <c r="H45" s="182">
        <f>'実質公債費比率（分子）の構造'!M$49</f>
        <v>34</v>
      </c>
      <c r="I45" s="182"/>
      <c r="J45" s="182"/>
      <c r="K45" s="182">
        <f>'実質公債費比率（分子）の構造'!N$49</f>
        <v>40</v>
      </c>
      <c r="L45" s="182"/>
      <c r="M45" s="182"/>
      <c r="N45" s="182">
        <f>'実質公債費比率（分子）の構造'!O$49</f>
        <v>46</v>
      </c>
      <c r="O45" s="182"/>
      <c r="P45" s="182"/>
    </row>
    <row r="46" spans="1:16" x14ac:dyDescent="0.15">
      <c r="A46" s="182" t="s">
        <v>66</v>
      </c>
      <c r="B46" s="182">
        <f>'実質公債費比率（分子）の構造'!K$48</f>
        <v>125</v>
      </c>
      <c r="C46" s="182"/>
      <c r="D46" s="182"/>
      <c r="E46" s="182">
        <f>'実質公債費比率（分子）の構造'!L$48</f>
        <v>132</v>
      </c>
      <c r="F46" s="182"/>
      <c r="G46" s="182"/>
      <c r="H46" s="182">
        <f>'実質公債費比率（分子）の構造'!M$48</f>
        <v>144</v>
      </c>
      <c r="I46" s="182"/>
      <c r="J46" s="182"/>
      <c r="K46" s="182">
        <f>'実質公債費比率（分子）の構造'!N$48</f>
        <v>146</v>
      </c>
      <c r="L46" s="182"/>
      <c r="M46" s="182"/>
      <c r="N46" s="182">
        <f>'実質公債費比率（分子）の構造'!O$48</f>
        <v>167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484</v>
      </c>
      <c r="C49" s="182"/>
      <c r="D49" s="182"/>
      <c r="E49" s="182">
        <f>'実質公債費比率（分子）の構造'!L$45</f>
        <v>500</v>
      </c>
      <c r="F49" s="182"/>
      <c r="G49" s="182"/>
      <c r="H49" s="182">
        <f>'実質公債費比率（分子）の構造'!M$45</f>
        <v>527</v>
      </c>
      <c r="I49" s="182"/>
      <c r="J49" s="182"/>
      <c r="K49" s="182">
        <f>'実質公債費比率（分子）の構造'!N$45</f>
        <v>540</v>
      </c>
      <c r="L49" s="182"/>
      <c r="M49" s="182"/>
      <c r="N49" s="182">
        <f>'実質公債費比率（分子）の構造'!O$45</f>
        <v>563</v>
      </c>
      <c r="O49" s="182"/>
      <c r="P49" s="182"/>
    </row>
    <row r="50" spans="1:16" x14ac:dyDescent="0.15">
      <c r="A50" s="182" t="s">
        <v>70</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185</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262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5621</v>
      </c>
      <c r="E56" s="181"/>
      <c r="F56" s="181"/>
      <c r="G56" s="181">
        <f>'将来負担比率（分子）の構造'!J$52</f>
        <v>5475</v>
      </c>
      <c r="H56" s="181"/>
      <c r="I56" s="181"/>
      <c r="J56" s="181">
        <f>'将来負担比率（分子）の構造'!K$52</f>
        <v>5429</v>
      </c>
      <c r="K56" s="181"/>
      <c r="L56" s="181"/>
      <c r="M56" s="181">
        <f>'将来負担比率（分子）の構造'!L$52</f>
        <v>5503</v>
      </c>
      <c r="N56" s="181"/>
      <c r="O56" s="181"/>
      <c r="P56" s="181">
        <f>'将来負担比率（分子）の構造'!M$52</f>
        <v>5780</v>
      </c>
    </row>
    <row r="57" spans="1:16" x14ac:dyDescent="0.15">
      <c r="A57" s="181" t="s">
        <v>41</v>
      </c>
      <c r="B57" s="181"/>
      <c r="C57" s="181"/>
      <c r="D57" s="181">
        <f>'将来負担比率（分子）の構造'!I$51</f>
        <v>372</v>
      </c>
      <c r="E57" s="181"/>
      <c r="F57" s="181"/>
      <c r="G57" s="181">
        <f>'将来負担比率（分子）の構造'!J$51</f>
        <v>324</v>
      </c>
      <c r="H57" s="181"/>
      <c r="I57" s="181"/>
      <c r="J57" s="181">
        <f>'将来負担比率（分子）の構造'!K$51</f>
        <v>284</v>
      </c>
      <c r="K57" s="181"/>
      <c r="L57" s="181"/>
      <c r="M57" s="181">
        <f>'将来負担比率（分子）の構造'!L$51</f>
        <v>244</v>
      </c>
      <c r="N57" s="181"/>
      <c r="O57" s="181"/>
      <c r="P57" s="181">
        <f>'将来負担比率（分子）の構造'!M$51</f>
        <v>225</v>
      </c>
    </row>
    <row r="58" spans="1:16" x14ac:dyDescent="0.15">
      <c r="A58" s="181" t="s">
        <v>40</v>
      </c>
      <c r="B58" s="181"/>
      <c r="C58" s="181"/>
      <c r="D58" s="181">
        <f>'将来負担比率（分子）の構造'!I$50</f>
        <v>1888</v>
      </c>
      <c r="E58" s="181"/>
      <c r="F58" s="181"/>
      <c r="G58" s="181">
        <f>'将来負担比率（分子）の構造'!J$50</f>
        <v>2069</v>
      </c>
      <c r="H58" s="181"/>
      <c r="I58" s="181"/>
      <c r="J58" s="181">
        <f>'将来負担比率（分子）の構造'!K$50</f>
        <v>2123</v>
      </c>
      <c r="K58" s="181"/>
      <c r="L58" s="181"/>
      <c r="M58" s="181">
        <f>'将来負担比率（分子）の構造'!L$50</f>
        <v>1900</v>
      </c>
      <c r="N58" s="181"/>
      <c r="O58" s="181"/>
      <c r="P58" s="181">
        <f>'将来負担比率（分子）の構造'!M$50</f>
        <v>1522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154</v>
      </c>
      <c r="C62" s="181"/>
      <c r="D62" s="181"/>
      <c r="E62" s="181">
        <f>'将来負担比率（分子）の構造'!J$45</f>
        <v>210</v>
      </c>
      <c r="F62" s="181"/>
      <c r="G62" s="181"/>
      <c r="H62" s="181">
        <f>'将来負担比率（分子）の構造'!K$45</f>
        <v>129</v>
      </c>
      <c r="I62" s="181"/>
      <c r="J62" s="181"/>
      <c r="K62" s="181">
        <f>'将来負担比率（分子）の構造'!L$45</f>
        <v>130</v>
      </c>
      <c r="L62" s="181"/>
      <c r="M62" s="181"/>
      <c r="N62" s="181">
        <f>'将来負担比率（分子）の構造'!M$45</f>
        <v>172</v>
      </c>
      <c r="O62" s="181"/>
      <c r="P62" s="181"/>
    </row>
    <row r="63" spans="1:16" x14ac:dyDescent="0.15">
      <c r="A63" s="181" t="s">
        <v>33</v>
      </c>
      <c r="B63" s="181">
        <f>'将来負担比率（分子）の構造'!I$44</f>
        <v>458</v>
      </c>
      <c r="C63" s="181"/>
      <c r="D63" s="181"/>
      <c r="E63" s="181">
        <f>'将来負担比率（分子）の構造'!J$44</f>
        <v>427</v>
      </c>
      <c r="F63" s="181"/>
      <c r="G63" s="181"/>
      <c r="H63" s="181">
        <f>'将来負担比率（分子）の構造'!K$44</f>
        <v>351</v>
      </c>
      <c r="I63" s="181"/>
      <c r="J63" s="181"/>
      <c r="K63" s="181">
        <f>'将来負担比率（分子）の構造'!L$44</f>
        <v>427</v>
      </c>
      <c r="L63" s="181"/>
      <c r="M63" s="181"/>
      <c r="N63" s="181">
        <f>'将来負担比率（分子）の構造'!M$44</f>
        <v>533</v>
      </c>
      <c r="O63" s="181"/>
      <c r="P63" s="181"/>
    </row>
    <row r="64" spans="1:16" x14ac:dyDescent="0.15">
      <c r="A64" s="181" t="s">
        <v>32</v>
      </c>
      <c r="B64" s="181">
        <f>'将来負担比率（分子）の構造'!I$43</f>
        <v>2595</v>
      </c>
      <c r="C64" s="181"/>
      <c r="D64" s="181"/>
      <c r="E64" s="181">
        <f>'将来負担比率（分子）の構造'!J$43</f>
        <v>2280</v>
      </c>
      <c r="F64" s="181"/>
      <c r="G64" s="181"/>
      <c r="H64" s="181">
        <f>'将来負担比率（分子）の構造'!K$43</f>
        <v>2251</v>
      </c>
      <c r="I64" s="181"/>
      <c r="J64" s="181"/>
      <c r="K64" s="181">
        <f>'将来負担比率（分子）の構造'!L$43</f>
        <v>2450</v>
      </c>
      <c r="L64" s="181"/>
      <c r="M64" s="181"/>
      <c r="N64" s="181">
        <f>'将来負担比率（分子）の構造'!M$43</f>
        <v>2374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6230</v>
      </c>
      <c r="C66" s="181"/>
      <c r="D66" s="181"/>
      <c r="E66" s="181">
        <f>'将来負担比率（分子）の構造'!J$41</f>
        <v>6097</v>
      </c>
      <c r="F66" s="181"/>
      <c r="G66" s="181"/>
      <c r="H66" s="181">
        <f>'将来負担比率（分子）の構造'!K$41</f>
        <v>5985</v>
      </c>
      <c r="I66" s="181"/>
      <c r="J66" s="181"/>
      <c r="K66" s="181">
        <f>'将来負担比率（分子）の構造'!L$41</f>
        <v>6421</v>
      </c>
      <c r="L66" s="181"/>
      <c r="M66" s="181"/>
      <c r="N66" s="181">
        <f>'将来負担比率（分子）の構造'!M$41</f>
        <v>8470</v>
      </c>
      <c r="O66" s="181"/>
      <c r="P66" s="181"/>
    </row>
    <row r="67" spans="1:16" x14ac:dyDescent="0.15">
      <c r="A67" s="181" t="s">
        <v>74</v>
      </c>
      <c r="B67" s="181" t="e">
        <f>NA()</f>
        <v>#N/A</v>
      </c>
      <c r="C67" s="181">
        <f>IF(ISNUMBER('将来負担比率（分子）の構造'!I$53), IF('将来負担比率（分子）の構造'!I$53 &lt; 0, 0, '将来負担比率（分子）の構造'!I$53), NA())</f>
        <v>1556</v>
      </c>
      <c r="D67" s="181" t="e">
        <f>NA()</f>
        <v>#N/A</v>
      </c>
      <c r="E67" s="181" t="e">
        <f>NA()</f>
        <v>#N/A</v>
      </c>
      <c r="F67" s="181">
        <f>IF(ISNUMBER('将来負担比率（分子）の構造'!J$53), IF('将来負担比率（分子）の構造'!J$53 &lt; 0, 0, '将来負担比率（分子）の構造'!J$53), NA())</f>
        <v>1147</v>
      </c>
      <c r="G67" s="181" t="e">
        <f>NA()</f>
        <v>#N/A</v>
      </c>
      <c r="H67" s="181" t="e">
        <f>NA()</f>
        <v>#N/A</v>
      </c>
      <c r="I67" s="181">
        <f>IF(ISNUMBER('将来負担比率（分子）の構造'!K$53), IF('将来負担比率（分子）の構造'!K$53 &lt; 0, 0, '将来負担比率（分子）の構造'!K$53), NA())</f>
        <v>880</v>
      </c>
      <c r="J67" s="181" t="e">
        <f>NA()</f>
        <v>#N/A</v>
      </c>
      <c r="K67" s="181" t="e">
        <f>NA()</f>
        <v>#N/A</v>
      </c>
      <c r="L67" s="181">
        <f>IF(ISNUMBER('将来負担比率（分子）の構造'!L$53), IF('将来負担比率（分子）の構造'!L$53 &lt; 0, 0, '将来負担比率（分子）の構造'!L$53), NA())</f>
        <v>1781</v>
      </c>
      <c r="M67" s="181" t="e">
        <f>NA()</f>
        <v>#N/A</v>
      </c>
      <c r="N67" s="181" t="e">
        <f>NA()</f>
        <v>#N/A</v>
      </c>
      <c r="O67" s="181">
        <f>IF(ISNUMBER('将来負担比率（分子）の構造'!M$53), IF('将来負担比率（分子）の構造'!M$53 &lt; 0, 0, '将来負担比率（分子）の構造'!M$53), NA())</f>
        <v>4022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1517</v>
      </c>
      <c r="C72" s="185">
        <f>基金残高に係る経年分析!G55</f>
        <v>1509</v>
      </c>
      <c r="D72" s="185">
        <f>基金残高に係る経年分析!H55</f>
        <v>1241</v>
      </c>
    </row>
    <row r="73" spans="1:16" x14ac:dyDescent="0.15">
      <c r="A73" s="184" t="s">
        <v>77</v>
      </c>
      <c r="B73" s="185">
        <f>基金残高に係る経年分析!F56</f>
        <v>107</v>
      </c>
      <c r="C73" s="185">
        <f>基金残高に係る経年分析!G56</f>
        <v>107</v>
      </c>
      <c r="D73" s="185">
        <f>基金残高に係る経年分析!H56</f>
        <v>107</v>
      </c>
    </row>
    <row r="74" spans="1:16" x14ac:dyDescent="0.15">
      <c r="A74" s="184" t="s">
        <v>78</v>
      </c>
      <c r="B74" s="185">
        <f>基金残高に係る経年分析!F57</f>
        <v>499</v>
      </c>
      <c r="C74" s="185">
        <f>基金残高に係る経年分析!G57</f>
        <v>284</v>
      </c>
      <c r="D74" s="185">
        <f>基金残高に係る経年分析!H57</f>
        <v>174</v>
      </c>
    </row>
  </sheetData>
  <sheetProtection algorithmName="SHA-512" hashValue="hV3TrpB2ydR7I72wuoV6BZOAxMLqSeVCVlHCmmPtyLexbTqYhCJ4pi5AGEgRa3y+OVHnLKsGAfOFCOTuvgevUQ==" saltValue="HKHHtSTUds0Cz0ugwnW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2022-03-03T00:19:53Z</cp:lastPrinted>
  <dcterms:created xsi:type="dcterms:W3CDTF">2022-02-02T07:49:39Z</dcterms:created>
  <dcterms:modified xsi:type="dcterms:W3CDTF">2022-05-16T02:42:44Z</dcterms:modified>
  <cp:category/>
</cp:coreProperties>
</file>